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 activeTab="1"/>
  </bookViews>
  <sheets>
    <sheet name="01-10-2018" sheetId="20" r:id="rId1"/>
    <sheet name="01-10-2018 (2)" sheetId="21" r:id="rId2"/>
  </sheets>
  <definedNames>
    <definedName name="_xlnm._FilterDatabase" localSheetId="0" hidden="1">'01-10-2018'!$A$6:$T$146</definedName>
    <definedName name="_xlnm._FilterDatabase" localSheetId="1" hidden="1">'01-10-2018 (2)'!$A$6:$Q$146</definedName>
    <definedName name="_xlnm.Print_Area" localSheetId="0">'01-10-2018'!$B$1:$P$145</definedName>
    <definedName name="_xlnm.Print_Area" localSheetId="1">'01-10-2018 (2)'!$B$1:$N$145</definedName>
  </definedNames>
  <calcPr calcId="124519"/>
</workbook>
</file>

<file path=xl/calcChain.xml><?xml version="1.0" encoding="utf-8"?>
<calcChain xmlns="http://schemas.openxmlformats.org/spreadsheetml/2006/main">
  <c r="M145" i="2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  <c r="M145" i="20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<sst xmlns="http://schemas.openxmlformats.org/spreadsheetml/2006/main" count="704" uniqueCount="204">
  <si>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</si>
  <si>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</si>
  <si>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</si>
  <si>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</si>
  <si>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</si>
  <si>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</si>
  <si>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</si>
  <si>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</si>
  <si>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</si>
  <si>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</si>
  <si>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</si>
  <si>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</si>
  <si>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</si>
  <si>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</si>
  <si>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</si>
  <si>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</si>
  <si>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</si>
  <si>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</si>
  <si>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</si>
  <si>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</si>
  <si>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</si>
  <si>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</si>
  <si>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</si>
  <si>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</si>
  <si>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</si>
  <si>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</si>
  <si>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</si>
  <si>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</si>
  <si>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</si>
  <si>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</si>
  <si>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</si>
  <si>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</si>
  <si>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</si>
  <si>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</si>
  <si>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</si>
  <si>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</si>
  <si>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</si>
  <si>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</si>
  <si>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</si>
  <si>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</si>
  <si>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</si>
  <si>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</si>
  <si>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</si>
  <si>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</si>
  <si>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</si>
  <si>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</si>
  <si>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</si>
  <si>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</si>
  <si>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</si>
  <si>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</si>
  <si>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</si>
  <si>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</si>
  <si>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</si>
  <si>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</si>
  <si>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</si>
  <si>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</si>
  <si>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</si>
  <si>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</si>
  <si>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</si>
  <si>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</si>
  <si>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</si>
  <si>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</si>
  <si>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</si>
  <si>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</si>
  <si>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</si>
  <si>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</si>
  <si>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</si>
  <si>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</si>
  <si>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</si>
  <si>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</si>
  <si>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</si>
  <si>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</si>
  <si>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</si>
  <si>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</si>
  <si>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</si>
  <si>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</si>
  <si>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</si>
  <si>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</si>
  <si>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</si>
  <si>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</si>
  <si>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</si>
  <si>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</si>
  <si>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</si>
  <si>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</si>
  <si>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</si>
  <si>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</si>
  <si>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</si>
  <si>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</si>
  <si>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</si>
  <si>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</si>
  <si>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</si>
  <si>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</si>
  <si>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</si>
  <si>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</si>
  <si>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</si>
  <si>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</si>
  <si>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</si>
  <si>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</si>
  <si>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</si>
  <si>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</si>
  <si>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</si>
  <si>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</si>
  <si>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</si>
  <si>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</si>
  <si>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</si>
  <si>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</si>
  <si>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</si>
  <si>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</si>
  <si>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</si>
  <si>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</si>
  <si>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</si>
  <si>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</si>
  <si>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</si>
  <si>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</si>
  <si>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</si>
  <si>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</si>
  <si>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</si>
  <si>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</si>
  <si>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</si>
  <si>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</si>
  <si>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</si>
  <si>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</si>
  <si>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</si>
  <si>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</si>
  <si>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</si>
  <si>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</si>
  <si>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</si>
  <si>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</si>
  <si>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</si>
  <si>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</si>
  <si>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</si>
  <si>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</si>
  <si>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</si>
  <si>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</si>
  <si>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</si>
  <si>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</si>
  <si>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</si>
  <si>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</si>
  <si>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</si>
  <si>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</si>
  <si>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</si>
  <si>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</si>
  <si>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</si>
  <si>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</si>
  <si>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</si>
  <si>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</si>
  <si>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</si>
  <si>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</si>
  <si>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</si>
  <si>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</si>
  <si>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</si>
  <si>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</si>
  <si>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</si>
  <si>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</si>
  <si>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</si>
  <si>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</si>
  <si>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</si>
  <si>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</si>
  <si>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</si>
  <si>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</si>
  <si>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</si>
  <si>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</si>
  <si>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</si>
  <si>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</si>
  <si>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</si>
  <si>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</si>
  <si>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</si>
  <si>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</si>
  <si>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</si>
  <si>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</si>
  <si>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</si>
  <si>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</si>
  <si>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</si>
  <si>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</si>
  <si>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</si>
  <si>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</si>
  <si>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</si>
  <si>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</si>
  <si>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</si>
  <si>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</si>
  <si>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</si>
  <si>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</si>
  <si>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</si>
  <si>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</si>
  <si>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</si>
  <si>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</si>
  <si>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</si>
  <si>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</si>
  <si>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</si>
  <si>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</si>
  <si>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</si>
  <si>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</si>
  <si>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</si>
  <si>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</si>
  <si>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</si>
  <si>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</si>
  <si>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</si>
  <si>
    <t>FCP MIXTES - VL HEBDOMADAIRE</t>
  </si>
  <si>
    <t>FCPOBLIGATAIRE  - VL HEBDOMADAIRE</t>
  </si>
  <si>
    <t>FCP HELION SEPTIM</t>
  </si>
  <si>
    <t xml:space="preserve"> - </t>
  </si>
  <si>
    <t xml:space="preserve">   </t>
  </si>
  <si>
    <t>FIDELITY SICAV PLUS</t>
  </si>
  <si>
    <t xml:space="preserve">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</si>
</sst>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0" xfId="2" applyNumberFormat="1" applyFont="1" applyFill="1" applyBorder="1" applyAlignment="1">
      <alignment horizontal="center"/>
    </xf>
    <xf numFmtId="166" fontId="5" fillId="2" borderId="21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167" fontId="9" fillId="0" borderId="24" xfId="2" applyNumberFormat="1" applyFont="1" applyFill="1" applyBorder="1" applyAlignment="1">
      <alignment vertical="center"/>
    </xf>
    <xf numFmtId="167" fontId="9" fillId="0" borderId="25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6" xfId="2" applyNumberFormat="1" applyFont="1" applyFill="1" applyBorder="1" applyAlignment="1">
      <alignment horizontal="right" vertical="center"/>
    </xf>
    <xf numFmtId="165" fontId="10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0" xfId="2" applyNumberFormat="1" applyFont="1" applyFill="1" applyBorder="1"/>
    <xf numFmtId="166" fontId="4" fillId="0" borderId="27" xfId="2" applyNumberFormat="1" applyFont="1" applyFill="1" applyBorder="1"/>
    <xf numFmtId="168" fontId="2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169" fontId="9" fillId="0" borderId="31" xfId="2" applyNumberFormat="1" applyFont="1" applyFill="1" applyBorder="1" applyAlignment="1">
      <alignment vertical="center"/>
    </xf>
    <xf numFmtId="169" fontId="9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center" vertical="center"/>
    </xf>
    <xf numFmtId="165" fontId="10" fillId="0" borderId="34" xfId="2" applyNumberFormat="1" applyFont="1" applyFill="1" applyBorder="1" applyAlignment="1">
      <alignment horizontal="right" vertical="center"/>
    </xf>
    <xf numFmtId="165" fontId="10" fillId="2" borderId="34" xfId="2" applyNumberFormat="1" applyFont="1" applyFill="1" applyBorder="1" applyAlignment="1">
      <alignment horizontal="right" vertical="center"/>
    </xf>
    <xf numFmtId="166" fontId="4" fillId="0" borderId="3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169" fontId="9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65" fontId="10" fillId="0" borderId="40" xfId="2" applyNumberFormat="1" applyFont="1" applyFill="1" applyBorder="1" applyAlignment="1">
      <alignment horizontal="right" vertical="center"/>
    </xf>
    <xf numFmtId="166" fontId="4" fillId="0" borderId="41" xfId="2" applyNumberFormat="1" applyFont="1" applyFill="1" applyBorder="1"/>
    <xf numFmtId="0" fontId="8" fillId="0" borderId="42" xfId="2" applyFont="1" applyFill="1" applyBorder="1" applyAlignment="1">
      <alignment vertical="center"/>
    </xf>
    <xf numFmtId="169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horizontal="right" vertical="center"/>
    </xf>
    <xf numFmtId="169" fontId="9" fillId="0" borderId="46" xfId="2" applyNumberFormat="1" applyFont="1" applyFill="1" applyBorder="1" applyAlignment="1">
      <alignment horizontal="right" vertical="center"/>
    </xf>
    <xf numFmtId="165" fontId="10" fillId="0" borderId="48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3" fontId="4" fillId="0" borderId="50" xfId="2" applyNumberFormat="1" applyFont="1" applyFill="1" applyBorder="1"/>
    <xf numFmtId="0" fontId="2" fillId="0" borderId="53" xfId="2" applyBorder="1"/>
    <xf numFmtId="0" fontId="2" fillId="0" borderId="0" xfId="2" applyFill="1" applyBorder="1"/>
    <xf numFmtId="0" fontId="7" fillId="0" borderId="54" xfId="2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8" fillId="0" borderId="55" xfId="2" applyFont="1" applyFill="1" applyBorder="1" applyAlignment="1">
      <alignment vertical="center"/>
    </xf>
    <xf numFmtId="167" fontId="9" fillId="0" borderId="56" xfId="2" applyNumberFormat="1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horizontal="right" vertical="center"/>
    </xf>
    <xf numFmtId="165" fontId="10" fillId="2" borderId="58" xfId="2" applyNumberFormat="1" applyFont="1" applyFill="1" applyBorder="1" applyAlignment="1">
      <alignment horizontal="right" vertical="center"/>
    </xf>
    <xf numFmtId="166" fontId="4" fillId="0" borderId="21" xfId="2" applyNumberFormat="1" applyFont="1" applyFill="1" applyBorder="1"/>
    <xf numFmtId="0" fontId="7" fillId="0" borderId="59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8" fillId="0" borderId="60" xfId="2" applyFont="1" applyFill="1" applyBorder="1" applyAlignment="1">
      <alignment vertical="center"/>
    </xf>
    <xf numFmtId="167" fontId="9" fillId="0" borderId="61" xfId="2" applyNumberFormat="1" applyFont="1" applyFill="1" applyBorder="1" applyAlignment="1">
      <alignment vertical="center"/>
    </xf>
    <xf numFmtId="167" fontId="9" fillId="0" borderId="62" xfId="2" applyNumberFormat="1" applyFont="1" applyFill="1" applyBorder="1" applyAlignment="1">
      <alignment vertical="center"/>
    </xf>
    <xf numFmtId="165" fontId="10" fillId="0" borderId="34" xfId="2" applyNumberFormat="1" applyFont="1" applyFill="1" applyBorder="1" applyAlignment="1">
      <alignment vertical="center"/>
    </xf>
    <xf numFmtId="165" fontId="10" fillId="0" borderId="62" xfId="2" applyNumberFormat="1" applyFont="1" applyFill="1" applyBorder="1" applyAlignment="1">
      <alignment horizontal="right" vertical="center"/>
    </xf>
    <xf numFmtId="166" fontId="4" fillId="0" borderId="63" xfId="2" applyNumberFormat="1" applyFont="1" applyFill="1" applyBorder="1"/>
    <xf numFmtId="0" fontId="2" fillId="0" borderId="0" xfId="2" applyFont="1" applyFill="1"/>
    <xf numFmtId="0" fontId="8" fillId="0" borderId="37" xfId="3" applyFont="1" applyFill="1" applyBorder="1" applyAlignment="1">
      <alignment vertical="center"/>
    </xf>
    <xf numFmtId="166" fontId="4" fillId="0" borderId="50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167" fontId="9" fillId="0" borderId="65" xfId="2" applyNumberFormat="1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horizontal="right" vertical="center"/>
    </xf>
    <xf numFmtId="165" fontId="10" fillId="2" borderId="47" xfId="2" applyNumberFormat="1" applyFont="1" applyFill="1" applyBorder="1" applyAlignment="1">
      <alignment horizontal="right" vertical="center"/>
    </xf>
    <xf numFmtId="166" fontId="4" fillId="0" borderId="67" xfId="2" applyNumberFormat="1" applyFont="1" applyFill="1" applyBorder="1"/>
    <xf numFmtId="0" fontId="4" fillId="0" borderId="0" xfId="2" applyFont="1" applyFill="1"/>
    <xf numFmtId="166" fontId="4" fillId="0" borderId="68" xfId="2" applyNumberFormat="1" applyFont="1" applyFill="1" applyBorder="1"/>
    <xf numFmtId="0" fontId="11" fillId="0" borderId="69" xfId="2" applyFont="1" applyFill="1" applyBorder="1" applyAlignment="1">
      <alignment vertical="center"/>
    </xf>
    <xf numFmtId="0" fontId="7" fillId="0" borderId="55" xfId="3" applyFont="1" applyFill="1" applyBorder="1" applyAlignment="1">
      <alignment horizontal="left" vertical="center"/>
    </xf>
    <xf numFmtId="0" fontId="2" fillId="0" borderId="70" xfId="2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2" xfId="3" applyFont="1" applyFill="1" applyBorder="1" applyAlignment="1">
      <alignment vertical="center"/>
    </xf>
    <xf numFmtId="0" fontId="7" fillId="0" borderId="71" xfId="3" applyFont="1" applyFill="1" applyBorder="1" applyAlignment="1">
      <alignment horizontal="left" vertical="center"/>
    </xf>
    <xf numFmtId="0" fontId="8" fillId="0" borderId="71" xfId="2" applyFont="1" applyFill="1" applyBorder="1" applyAlignment="1">
      <alignment vertical="center"/>
    </xf>
    <xf numFmtId="165" fontId="7" fillId="0" borderId="72" xfId="2" applyNumberFormat="1" applyFont="1" applyFill="1" applyBorder="1" applyAlignment="1">
      <alignment vertical="center"/>
    </xf>
    <xf numFmtId="10" fontId="4" fillId="0" borderId="73" xfId="2" applyNumberFormat="1" applyFont="1" applyFill="1" applyBorder="1"/>
    <xf numFmtId="0" fontId="7" fillId="0" borderId="28" xfId="3" applyFont="1" applyFill="1" applyBorder="1" applyAlignment="1">
      <alignment vertical="center"/>
    </xf>
    <xf numFmtId="0" fontId="7" fillId="0" borderId="60" xfId="3" applyFont="1" applyFill="1" applyBorder="1" applyAlignment="1">
      <alignment horizontal="left" vertical="center"/>
    </xf>
    <xf numFmtId="167" fontId="9" fillId="0" borderId="74" xfId="2" applyNumberFormat="1" applyFont="1" applyFill="1" applyBorder="1" applyAlignment="1">
      <alignment vertical="center"/>
    </xf>
    <xf numFmtId="167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0" fontId="8" fillId="0" borderId="78" xfId="2" applyFont="1" applyFill="1" applyBorder="1" applyAlignment="1">
      <alignment horizontal="left" vertical="center" wrapText="1"/>
    </xf>
    <xf numFmtId="169" fontId="9" fillId="0" borderId="79" xfId="2" applyNumberFormat="1" applyFont="1" applyFill="1" applyBorder="1" applyAlignment="1">
      <alignment vertical="center"/>
    </xf>
    <xf numFmtId="169" fontId="9" fillId="0" borderId="80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2" fillId="0" borderId="82" xfId="2" applyBorder="1"/>
    <xf numFmtId="166" fontId="4" fillId="0" borderId="83" xfId="2" applyNumberFormat="1" applyFont="1" applyFill="1" applyBorder="1"/>
    <xf numFmtId="0" fontId="7" fillId="0" borderId="84" xfId="3" applyFont="1" applyFill="1" applyBorder="1" applyAlignment="1">
      <alignment vertical="center"/>
    </xf>
    <xf numFmtId="0" fontId="7" fillId="0" borderId="77" xfId="3" applyFont="1" applyBorder="1" applyAlignment="1">
      <alignment vertical="center"/>
    </xf>
    <xf numFmtId="169" fontId="9" fillId="0" borderId="85" xfId="2" applyNumberFormat="1" applyFont="1" applyFill="1" applyBorder="1" applyAlignment="1">
      <alignment vertical="center"/>
    </xf>
    <xf numFmtId="169" fontId="9" fillId="0" borderId="86" xfId="2" applyNumberFormat="1" applyFont="1" applyFill="1" applyBorder="1" applyAlignment="1">
      <alignment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2" fillId="0" borderId="68" xfId="2" applyFill="1" applyBorder="1"/>
    <xf numFmtId="10" fontId="4" fillId="0" borderId="88" xfId="2" applyNumberFormat="1" applyFont="1" applyFill="1" applyBorder="1"/>
    <xf numFmtId="0" fontId="7" fillId="0" borderId="71" xfId="2" applyFont="1" applyFill="1" applyBorder="1" applyAlignment="1">
      <alignment vertical="center"/>
    </xf>
    <xf numFmtId="0" fontId="12" fillId="0" borderId="71" xfId="2" applyFont="1" applyFill="1" applyBorder="1" applyAlignment="1">
      <alignment vertical="center" wrapText="1"/>
    </xf>
    <xf numFmtId="167" fontId="9" fillId="0" borderId="56" xfId="2" applyNumberFormat="1" applyFont="1" applyFill="1" applyBorder="1" applyAlignment="1"/>
    <xf numFmtId="167" fontId="9" fillId="0" borderId="57" xfId="2" applyNumberFormat="1" applyFont="1" applyFill="1" applyBorder="1" applyAlignment="1"/>
    <xf numFmtId="0" fontId="7" fillId="0" borderId="72" xfId="2" applyFont="1" applyFill="1" applyBorder="1" applyAlignment="1">
      <alignment vertical="center"/>
    </xf>
    <xf numFmtId="0" fontId="2" fillId="0" borderId="82" xfId="2" applyFill="1" applyBorder="1"/>
    <xf numFmtId="166" fontId="4" fillId="0" borderId="88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9" fillId="0" borderId="91" xfId="2" applyNumberFormat="1" applyFont="1" applyFill="1" applyBorder="1" applyAlignment="1"/>
    <xf numFmtId="167" fontId="9" fillId="0" borderId="32" xfId="2" applyNumberFormat="1" applyFont="1" applyFill="1" applyBorder="1" applyAlignment="1"/>
    <xf numFmtId="165" fontId="7" fillId="0" borderId="91" xfId="2" applyNumberFormat="1" applyFont="1" applyFill="1" applyBorder="1" applyAlignment="1">
      <alignment vertical="center"/>
    </xf>
    <xf numFmtId="9" fontId="2" fillId="0" borderId="82" xfId="1" applyFont="1" applyFill="1" applyBorder="1"/>
    <xf numFmtId="0" fontId="8" fillId="0" borderId="92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2" fillId="0" borderId="82" xfId="2" applyNumberFormat="1" applyBorder="1"/>
    <xf numFmtId="165" fontId="10" fillId="2" borderId="34" xfId="2" applyNumberFormat="1" applyFont="1" applyFill="1" applyBorder="1"/>
    <xf numFmtId="0" fontId="2" fillId="2" borderId="82" xfId="2" applyFill="1" applyBorder="1"/>
    <xf numFmtId="0" fontId="2" fillId="2" borderId="0" xfId="2" applyFont="1" applyFill="1"/>
    <xf numFmtId="0" fontId="8" fillId="0" borderId="90" xfId="2" applyFont="1" applyFill="1" applyBorder="1" applyAlignment="1">
      <alignment vertical="center"/>
    </xf>
    <xf numFmtId="0" fontId="8" fillId="0" borderId="93" xfId="2" applyFont="1" applyFill="1" applyBorder="1" applyAlignment="1">
      <alignment vertical="center"/>
    </xf>
    <xf numFmtId="167" fontId="9" fillId="0" borderId="94" xfId="2" applyNumberFormat="1" applyFont="1" applyFill="1" applyBorder="1" applyAlignment="1"/>
    <xf numFmtId="167" fontId="9" fillId="0" borderId="95" xfId="2" applyNumberFormat="1" applyFont="1" applyFill="1" applyBorder="1" applyAlignment="1"/>
    <xf numFmtId="0" fontId="7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0" fontId="7" fillId="0" borderId="97" xfId="2" applyNumberFormat="1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5" fontId="10" fillId="0" borderId="100" xfId="2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10" fillId="0" borderId="101" xfId="2" applyNumberFormat="1" applyFont="1" applyFill="1" applyBorder="1" applyAlignment="1">
      <alignment horizontal="right" vertical="center"/>
    </xf>
    <xf numFmtId="0" fontId="2" fillId="0" borderId="40" xfId="2" applyFill="1" applyBorder="1"/>
    <xf numFmtId="166" fontId="4" fillId="0" borderId="102" xfId="2" applyNumberFormat="1" applyFont="1" applyFill="1" applyBorder="1"/>
    <xf numFmtId="0" fontId="8" fillId="0" borderId="98" xfId="2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horizontal="right"/>
    </xf>
    <xf numFmtId="0" fontId="7" fillId="0" borderId="34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169" fontId="9" fillId="0" borderId="96" xfId="2" applyNumberFormat="1" applyFont="1" applyFill="1" applyBorder="1" applyAlignment="1">
      <alignment vertical="center"/>
    </xf>
    <xf numFmtId="169" fontId="9" fillId="0" borderId="95" xfId="2" applyNumberFormat="1" applyFont="1" applyFill="1" applyBorder="1" applyAlignment="1">
      <alignment vertical="center"/>
    </xf>
    <xf numFmtId="169" fontId="9" fillId="0" borderId="105" xfId="2" applyNumberFormat="1" applyFont="1" applyFill="1" applyBorder="1" applyAlignment="1">
      <alignment vertical="center"/>
    </xf>
    <xf numFmtId="165" fontId="10" fillId="2" borderId="106" xfId="2" applyNumberFormat="1" applyFont="1" applyFill="1" applyBorder="1" applyAlignment="1">
      <alignment horizontal="right" vertical="center"/>
    </xf>
    <xf numFmtId="0" fontId="2" fillId="2" borderId="40" xfId="2" applyFill="1" applyBorder="1"/>
    <xf numFmtId="0" fontId="7" fillId="0" borderId="107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169" fontId="9" fillId="0" borderId="109" xfId="2" applyNumberFormat="1" applyFont="1" applyFill="1" applyBorder="1" applyAlignment="1">
      <alignment vertical="center"/>
    </xf>
    <xf numFmtId="0" fontId="9" fillId="0" borderId="34" xfId="2" applyFont="1" applyFill="1" applyBorder="1" applyAlignment="1">
      <alignment horizontal="right" vertical="center"/>
    </xf>
    <xf numFmtId="165" fontId="10" fillId="0" borderId="10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169" fontId="9" fillId="0" borderId="112" xfId="2" applyNumberFormat="1" applyFont="1" applyFill="1" applyBorder="1" applyAlignment="1">
      <alignment vertical="center"/>
    </xf>
    <xf numFmtId="0" fontId="9" fillId="0" borderId="113" xfId="2" applyFont="1" applyFill="1" applyBorder="1" applyAlignment="1">
      <alignment horizontal="right" vertical="center"/>
    </xf>
    <xf numFmtId="165" fontId="10" fillId="0" borderId="6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4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vertical="center"/>
    </xf>
    <xf numFmtId="167" fontId="9" fillId="0" borderId="95" xfId="2" applyNumberFormat="1" applyFont="1" applyFill="1" applyBorder="1" applyAlignment="1">
      <alignment vertical="center"/>
    </xf>
    <xf numFmtId="170" fontId="7" fillId="0" borderId="116" xfId="4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0" xfId="2" applyNumberFormat="1" applyFont="1" applyBorder="1"/>
    <xf numFmtId="0" fontId="2" fillId="6" borderId="49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7" xfId="2" applyNumberFormat="1" applyFont="1" applyFill="1" applyBorder="1"/>
    <xf numFmtId="0" fontId="7" fillId="0" borderId="117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49" xfId="2" applyFont="1" applyFill="1" applyBorder="1" applyAlignment="1">
      <alignment vertical="center"/>
    </xf>
    <xf numFmtId="166" fontId="4" fillId="2" borderId="83" xfId="2" applyNumberFormat="1" applyFont="1" applyFill="1" applyBorder="1"/>
    <xf numFmtId="0" fontId="8" fillId="0" borderId="117" xfId="2" applyFont="1" applyFill="1" applyBorder="1" applyAlignment="1">
      <alignment horizontal="left" vertical="center" wrapText="1"/>
    </xf>
    <xf numFmtId="0" fontId="2" fillId="11" borderId="0" xfId="2" applyFont="1" applyFill="1" applyBorder="1" applyAlignment="1">
      <alignment vertical="center"/>
    </xf>
    <xf numFmtId="0" fontId="2" fillId="11" borderId="4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7" fontId="9" fillId="0" borderId="12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1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7" fontId="9" fillId="0" borderId="124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2" xfId="2" applyNumberFormat="1" applyFont="1" applyFill="1" applyBorder="1" applyAlignment="1">
      <alignment horizontal="right" vertical="center"/>
    </xf>
    <xf numFmtId="0" fontId="2" fillId="9" borderId="49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8" fillId="0" borderId="125" xfId="2" applyFont="1" applyFill="1" applyBorder="1" applyAlignment="1">
      <alignment vertical="center"/>
    </xf>
    <xf numFmtId="169" fontId="9" fillId="0" borderId="126" xfId="2" applyNumberFormat="1" applyFont="1" applyFill="1" applyBorder="1" applyAlignment="1">
      <alignment vertical="center"/>
    </xf>
    <xf numFmtId="169" fontId="9" fillId="0" borderId="127" xfId="2" applyNumberFormat="1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169" fontId="9" fillId="0" borderId="129" xfId="2" applyNumberFormat="1" applyFont="1" applyFill="1" applyBorder="1" applyAlignment="1">
      <alignment vertical="center"/>
    </xf>
    <xf numFmtId="169" fontId="9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10" fillId="0" borderId="132" xfId="2" applyNumberFormat="1" applyFont="1" applyFill="1" applyBorder="1" applyAlignment="1">
      <alignment horizontal="right" vertical="center"/>
    </xf>
    <xf numFmtId="165" fontId="10" fillId="2" borderId="132" xfId="2" applyNumberFormat="1" applyFont="1" applyFill="1" applyBorder="1" applyAlignment="1">
      <alignment horizontal="right" vertical="center"/>
    </xf>
    <xf numFmtId="165" fontId="10" fillId="0" borderId="95" xfId="2" applyNumberFormat="1" applyFont="1" applyFill="1" applyBorder="1" applyAlignment="1">
      <alignment horizontal="right" vertical="center"/>
    </xf>
    <xf numFmtId="166" fontId="4" fillId="2" borderId="50" xfId="2" applyNumberFormat="1" applyFont="1" applyFill="1" applyBorder="1"/>
    <xf numFmtId="0" fontId="8" fillId="0" borderId="133" xfId="2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vertical="center"/>
    </xf>
    <xf numFmtId="169" fontId="9" fillId="0" borderId="135" xfId="2" applyNumberFormat="1" applyFont="1" applyFill="1" applyBorder="1" applyAlignment="1">
      <alignment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6" fontId="4" fillId="2" borderId="138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8" fillId="0" borderId="152" xfId="2" applyFont="1" applyFill="1" applyBorder="1" applyAlignment="1">
      <alignment vertical="center"/>
    </xf>
    <xf numFmtId="169" fontId="9" fillId="0" borderId="152" xfId="2" applyNumberFormat="1" applyFont="1" applyFill="1" applyBorder="1" applyAlignment="1">
      <alignment horizontal="right" vertical="center"/>
    </xf>
    <xf numFmtId="169" fontId="9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5" fontId="10" fillId="0" borderId="155" xfId="2" applyNumberFormat="1" applyFont="1" applyFill="1" applyBorder="1" applyAlignment="1">
      <alignment horizontal="right" vertical="center"/>
    </xf>
    <xf numFmtId="165" fontId="10" fillId="2" borderId="155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/>
    <xf numFmtId="1" fontId="7" fillId="0" borderId="160" xfId="2" applyNumberFormat="1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8" fillId="0" borderId="162" xfId="2" applyFont="1" applyFill="1" applyBorder="1" applyAlignment="1">
      <alignment vertical="center"/>
    </xf>
    <xf numFmtId="169" fontId="9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10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Border="1" applyAlignment="1">
      <alignment vertical="center"/>
    </xf>
    <xf numFmtId="0" fontId="8" fillId="0" borderId="168" xfId="2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168" fontId="2" fillId="0" borderId="49" xfId="1" applyNumberFormat="1" applyFont="1" applyBorder="1"/>
    <xf numFmtId="0" fontId="7" fillId="0" borderId="167" xfId="3" applyFont="1" applyFill="1" applyBorder="1" applyAlignment="1">
      <alignment vertical="center"/>
    </xf>
    <xf numFmtId="0" fontId="2" fillId="0" borderId="49" xfId="2" applyBorder="1"/>
    <xf numFmtId="0" fontId="12" fillId="0" borderId="170" xfId="2" applyFont="1" applyFill="1" applyBorder="1" applyAlignment="1">
      <alignment vertical="center" wrapText="1"/>
    </xf>
    <xf numFmtId="0" fontId="7" fillId="0" borderId="167" xfId="2" applyFont="1" applyFill="1" applyBorder="1" applyAlignment="1">
      <alignment vertical="center"/>
    </xf>
    <xf numFmtId="165" fontId="10" fillId="0" borderId="171" xfId="2" applyNumberFormat="1" applyFont="1" applyFill="1" applyBorder="1" applyAlignment="1">
      <alignment horizontal="right" vertical="center"/>
    </xf>
    <xf numFmtId="0" fontId="2" fillId="0" borderId="49" xfId="2" applyFill="1" applyBorder="1"/>
    <xf numFmtId="169" fontId="9" fillId="0" borderId="172" xfId="2" applyNumberFormat="1" applyFont="1" applyFill="1" applyBorder="1" applyAlignment="1">
      <alignment horizontal="right" vertical="center"/>
    </xf>
    <xf numFmtId="10" fontId="4" fillId="2" borderId="20" xfId="2" applyNumberFormat="1" applyFont="1" applyFill="1" applyBorder="1"/>
    <xf numFmtId="0" fontId="2" fillId="2" borderId="49" xfId="2" applyFill="1" applyBorder="1"/>
    <xf numFmtId="166" fontId="4" fillId="2" borderId="21" xfId="2" applyNumberFormat="1" applyFont="1" applyFill="1" applyBorder="1"/>
    <xf numFmtId="169" fontId="9" fillId="0" borderId="154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66" fontId="4" fillId="0" borderId="174" xfId="2" applyNumberFormat="1" applyFont="1" applyFill="1" applyBorder="1"/>
    <xf numFmtId="0" fontId="8" fillId="0" borderId="172" xfId="2" applyFont="1" applyFill="1" applyBorder="1" applyAlignment="1">
      <alignment vertical="center"/>
    </xf>
    <xf numFmtId="166" fontId="4" fillId="0" borderId="49" xfId="2" applyNumberFormat="1" applyFont="1" applyFill="1" applyBorder="1"/>
    <xf numFmtId="0" fontId="8" fillId="0" borderId="158" xfId="2" applyFont="1" applyFill="1" applyBorder="1" applyAlignment="1">
      <alignment vertical="center"/>
    </xf>
    <xf numFmtId="0" fontId="2" fillId="0" borderId="82" xfId="2" applyFont="1" applyFill="1" applyBorder="1"/>
    <xf numFmtId="0" fontId="7" fillId="0" borderId="175" xfId="2" applyFont="1" applyFill="1" applyBorder="1" applyAlignment="1">
      <alignment vertical="center"/>
    </xf>
    <xf numFmtId="169" fontId="9" fillId="0" borderId="64" xfId="2" applyNumberFormat="1" applyFont="1" applyFill="1" applyBorder="1" applyAlignment="1">
      <alignment horizontal="right" vertical="center"/>
    </xf>
    <xf numFmtId="3" fontId="4" fillId="0" borderId="174" xfId="2" applyNumberFormat="1" applyFont="1" applyFill="1" applyBorder="1"/>
    <xf numFmtId="0" fontId="7" fillId="0" borderId="176" xfId="3" applyFont="1" applyFill="1" applyBorder="1" applyAlignment="1">
      <alignment vertical="center"/>
    </xf>
    <xf numFmtId="169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3" fontId="4" fillId="0" borderId="21" xfId="2" applyNumberFormat="1" applyFont="1" applyFill="1" applyBorder="1"/>
    <xf numFmtId="0" fontId="7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8" fillId="0" borderId="177" xfId="2" applyFont="1" applyFill="1" applyBorder="1" applyAlignment="1">
      <alignment vertical="center"/>
    </xf>
    <xf numFmtId="169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48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8" fillId="0" borderId="186" xfId="2" applyFont="1" applyFill="1" applyBorder="1" applyAlignment="1">
      <alignment vertical="center"/>
    </xf>
    <xf numFmtId="165" fontId="10" fillId="0" borderId="187" xfId="2" applyNumberFormat="1" applyFont="1" applyFill="1" applyBorder="1" applyAlignment="1">
      <alignment horizontal="right" vertical="center"/>
    </xf>
    <xf numFmtId="0" fontId="2" fillId="0" borderId="40" xfId="2" applyBorder="1"/>
    <xf numFmtId="166" fontId="4" fillId="0" borderId="46" xfId="2" applyNumberFormat="1" applyFont="1" applyFill="1" applyBorder="1"/>
    <xf numFmtId="0" fontId="7" fillId="0" borderId="168" xfId="3" applyFont="1" applyFill="1" applyBorder="1" applyAlignment="1">
      <alignment vertical="center"/>
    </xf>
    <xf numFmtId="167" fontId="9" fillId="0" borderId="152" xfId="2" applyNumberFormat="1" applyFont="1" applyFill="1" applyBorder="1" applyAlignment="1">
      <alignment horizontal="right" vertical="center"/>
    </xf>
    <xf numFmtId="165" fontId="10" fillId="2" borderId="188" xfId="2" applyNumberFormat="1" applyFont="1" applyFill="1" applyBorder="1" applyAlignment="1">
      <alignment horizontal="right" vertical="center"/>
    </xf>
    <xf numFmtId="3" fontId="4" fillId="0" borderId="46" xfId="2" applyNumberFormat="1" applyFont="1" applyFill="1" applyBorder="1" applyAlignment="1">
      <alignment horizontal="right"/>
    </xf>
    <xf numFmtId="0" fontId="7" fillId="0" borderId="182" xfId="3" applyFont="1" applyFill="1" applyBorder="1" applyAlignment="1">
      <alignment vertical="center"/>
    </xf>
    <xf numFmtId="0" fontId="8" fillId="0" borderId="182" xfId="3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horizontal="right" vertical="center"/>
    </xf>
    <xf numFmtId="165" fontId="10" fillId="0" borderId="189" xfId="2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horizontal="center" vertical="center"/>
    </xf>
    <xf numFmtId="0" fontId="7" fillId="0" borderId="163" xfId="3" applyFont="1" applyFill="1" applyBorder="1" applyAlignment="1">
      <alignment vertical="center"/>
    </xf>
    <xf numFmtId="0" fontId="8" fillId="0" borderId="176" xfId="3" applyFont="1" applyFill="1" applyBorder="1" applyAlignment="1">
      <alignment vertical="center"/>
    </xf>
    <xf numFmtId="169" fontId="9" fillId="0" borderId="191" xfId="2" applyNumberFormat="1" applyFont="1" applyFill="1" applyBorder="1" applyAlignment="1">
      <alignment horizontal="right" vertical="center"/>
    </xf>
    <xf numFmtId="0" fontId="9" fillId="0" borderId="192" xfId="2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81" xfId="3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horizontal="right" vertical="center"/>
    </xf>
    <xf numFmtId="169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10" fillId="0" borderId="19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166" fontId="4" fillId="0" borderId="114" xfId="2" applyNumberFormat="1" applyFont="1" applyFill="1" applyBorder="1"/>
    <xf numFmtId="1" fontId="7" fillId="0" borderId="198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9" fontId="9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0" fontId="8" fillId="0" borderId="152" xfId="3" applyFont="1" applyFill="1" applyBorder="1" applyAlignment="1">
      <alignment vertical="center"/>
    </xf>
    <xf numFmtId="165" fontId="15" fillId="0" borderId="34" xfId="2" applyNumberFormat="1" applyFont="1" applyFill="1" applyBorder="1" applyAlignment="1">
      <alignment horizontal="right" vertical="center"/>
    </xf>
    <xf numFmtId="169" fontId="9" fillId="0" borderId="168" xfId="2" applyNumberFormat="1" applyFont="1" applyFill="1" applyBorder="1" applyAlignment="1">
      <alignment horizontal="right" vertical="center"/>
    </xf>
    <xf numFmtId="0" fontId="8" fillId="0" borderId="168" xfId="3" applyFont="1" applyFill="1" applyBorder="1" applyAlignment="1">
      <alignment vertical="center"/>
    </xf>
    <xf numFmtId="166" fontId="4" fillId="0" borderId="82" xfId="2" applyNumberFormat="1" applyFont="1" applyFill="1" applyBorder="1"/>
    <xf numFmtId="165" fontId="10" fillId="0" borderId="118" xfId="2" applyNumberFormat="1" applyFont="1" applyFill="1" applyBorder="1" applyAlignment="1">
      <alignment vertical="center"/>
    </xf>
    <xf numFmtId="165" fontId="10" fillId="0" borderId="204" xfId="2" applyNumberFormat="1" applyFont="1" applyFill="1" applyBorder="1" applyAlignment="1">
      <alignment vertical="center"/>
    </xf>
    <xf numFmtId="165" fontId="10" fillId="0" borderId="82" xfId="2" applyNumberFormat="1" applyFont="1" applyFill="1" applyBorder="1" applyAlignment="1">
      <alignment vertical="center"/>
    </xf>
    <xf numFmtId="1" fontId="7" fillId="0" borderId="205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8" fillId="0" borderId="207" xfId="3" applyFont="1" applyFill="1" applyBorder="1" applyAlignment="1">
      <alignment vertical="center"/>
    </xf>
    <xf numFmtId="169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vertical="center"/>
    </xf>
    <xf numFmtId="169" fontId="9" fillId="0" borderId="209" xfId="2" applyNumberFormat="1" applyFont="1" applyFill="1" applyBorder="1" applyAlignment="1">
      <alignment horizontal="right" vertical="center"/>
    </xf>
    <xf numFmtId="165" fontId="10" fillId="0" borderId="203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8" fillId="0" borderId="211" xfId="2" applyFont="1" applyFill="1" applyBorder="1" applyAlignment="1">
      <alignment vertical="center"/>
    </xf>
    <xf numFmtId="169" fontId="9" fillId="0" borderId="212" xfId="2" applyNumberFormat="1" applyFont="1" applyFill="1" applyBorder="1" applyAlignment="1">
      <alignment horizontal="right"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165" fontId="10" fillId="0" borderId="214" xfId="2" applyNumberFormat="1" applyFont="1" applyFill="1" applyBorder="1" applyAlignment="1">
      <alignment horizontal="right" vertical="center"/>
    </xf>
    <xf numFmtId="165" fontId="10" fillId="2" borderId="214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166" fontId="4" fillId="0" borderId="217" xfId="2" applyNumberFormat="1" applyFont="1" applyFill="1" applyBorder="1"/>
    <xf numFmtId="0" fontId="7" fillId="0" borderId="185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8" fillId="0" borderId="218" xfId="2" applyFont="1" applyFill="1" applyBorder="1" applyAlignment="1">
      <alignment vertical="center"/>
    </xf>
    <xf numFmtId="169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165" fontId="10" fillId="2" borderId="220" xfId="2" applyNumberFormat="1" applyFont="1" applyFill="1" applyBorder="1" applyAlignment="1">
      <alignment horizontal="right" vertical="center"/>
    </xf>
    <xf numFmtId="0" fontId="2" fillId="0" borderId="221" xfId="2" applyFont="1" applyBorder="1"/>
    <xf numFmtId="0" fontId="7" fillId="0" borderId="218" xfId="2" applyFont="1" applyFill="1" applyBorder="1" applyAlignment="1">
      <alignment vertical="center"/>
    </xf>
    <xf numFmtId="0" fontId="8" fillId="0" borderId="218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0" fontId="16" fillId="2" borderId="218" xfId="2" applyFont="1" applyFill="1" applyBorder="1" applyAlignment="1">
      <alignment vertical="center"/>
    </xf>
    <xf numFmtId="0" fontId="16" fillId="2" borderId="218" xfId="3" applyFont="1" applyFill="1" applyBorder="1" applyAlignment="1">
      <alignment vertical="center"/>
    </xf>
    <xf numFmtId="0" fontId="9" fillId="0" borderId="219" xfId="2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8" fillId="0" borderId="222" xfId="3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82" xfId="2" applyFill="1" applyBorder="1" applyAlignment="1">
      <alignment horizontal="center"/>
    </xf>
    <xf numFmtId="0" fontId="7" fillId="0" borderId="152" xfId="2" applyFont="1" applyFill="1" applyBorder="1" applyAlignment="1">
      <alignment vertical="center"/>
    </xf>
    <xf numFmtId="0" fontId="2" fillId="0" borderId="82" xfId="2" applyFont="1" applyFill="1" applyBorder="1" applyAlignment="1">
      <alignment horizontal="center" vertical="center"/>
    </xf>
    <xf numFmtId="169" fontId="9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9" fontId="9" fillId="0" borderId="219" xfId="2" applyNumberFormat="1" applyFont="1" applyFill="1" applyBorder="1" applyAlignment="1">
      <alignment horizontal="right" vertical="center"/>
    </xf>
    <xf numFmtId="0" fontId="9" fillId="0" borderId="226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8" fillId="0" borderId="222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9" fontId="9" fillId="0" borderId="229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2" xfId="2" applyFont="1" applyFill="1" applyBorder="1"/>
    <xf numFmtId="166" fontId="4" fillId="2" borderId="88" xfId="2" applyNumberFormat="1" applyFont="1" applyFill="1" applyBorder="1" applyAlignment="1">
      <alignment horizontal="right"/>
    </xf>
    <xf numFmtId="0" fontId="7" fillId="0" borderId="230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9" fontId="9" fillId="0" borderId="71" xfId="2" applyNumberFormat="1" applyFont="1" applyFill="1" applyBorder="1" applyAlignment="1">
      <alignment horizontal="right" vertical="center"/>
    </xf>
    <xf numFmtId="169" fontId="9" fillId="0" borderId="72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3" xfId="2" applyFont="1" applyFill="1" applyBorder="1" applyAlignment="1">
      <alignment vertical="center"/>
    </xf>
    <xf numFmtId="0" fontId="17" fillId="0" borderId="233" xfId="2" applyFont="1" applyFill="1" applyBorder="1"/>
    <xf numFmtId="10" fontId="18" fillId="0" borderId="233" xfId="2" applyNumberFormat="1" applyFont="1" applyFill="1" applyBorder="1"/>
    <xf numFmtId="0" fontId="17" fillId="0" borderId="233" xfId="2" applyFont="1" applyFill="1" applyBorder="1" applyAlignment="1">
      <alignment vertical="center"/>
    </xf>
    <xf numFmtId="166" fontId="4" fillId="0" borderId="234" xfId="2" applyNumberFormat="1" applyFont="1" applyFill="1" applyBorder="1" applyAlignment="1">
      <alignment horizontal="right"/>
    </xf>
    <xf numFmtId="0" fontId="7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8" fillId="0" borderId="236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0" fontId="9" fillId="0" borderId="237" xfId="2" applyFont="1" applyFill="1" applyBorder="1" applyAlignment="1">
      <alignment horizontal="right" vertical="center"/>
    </xf>
    <xf numFmtId="165" fontId="10" fillId="0" borderId="238" xfId="2" applyNumberFormat="1" applyFont="1" applyFill="1" applyBorder="1" applyAlignment="1">
      <alignment horizontal="right" vertical="center"/>
    </xf>
    <xf numFmtId="0" fontId="2" fillId="0" borderId="114" xfId="2" applyBorder="1"/>
    <xf numFmtId="10" fontId="4" fillId="0" borderId="239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4" xfId="2" applyFill="1" applyBorder="1"/>
    <xf numFmtId="165" fontId="10" fillId="0" borderId="240" xfId="2" applyNumberFormat="1" applyFont="1" applyFill="1" applyBorder="1" applyAlignment="1">
      <alignment horizontal="right" vertical="center"/>
    </xf>
    <xf numFmtId="0" fontId="2" fillId="11" borderId="82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8" fillId="0" borderId="229" xfId="2" applyFont="1" applyFill="1" applyBorder="1" applyAlignment="1">
      <alignment vertical="center"/>
    </xf>
    <xf numFmtId="169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2" fillId="6" borderId="82" xfId="2" applyFont="1" applyFill="1" applyBorder="1" applyAlignment="1">
      <alignment vertical="center"/>
    </xf>
    <xf numFmtId="166" fontId="4" fillId="0" borderId="244" xfId="2" applyNumberFormat="1" applyFont="1" applyFill="1" applyBorder="1"/>
    <xf numFmtId="0" fontId="8" fillId="0" borderId="245" xfId="2" applyFont="1" applyFill="1" applyBorder="1" applyAlignment="1">
      <alignment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0" fontId="2" fillId="9" borderId="82" xfId="2" applyFont="1" applyFill="1" applyBorder="1" applyAlignment="1">
      <alignment vertical="center"/>
    </xf>
    <xf numFmtId="166" fontId="4" fillId="0" borderId="239" xfId="2" applyNumberFormat="1" applyFont="1" applyFill="1" applyBorder="1"/>
    <xf numFmtId="165" fontId="10" fillId="0" borderId="247" xfId="2" applyNumberFormat="1" applyFont="1" applyFill="1" applyBorder="1" applyAlignment="1">
      <alignment horizontal="right" vertical="center"/>
    </xf>
    <xf numFmtId="0" fontId="2" fillId="7" borderId="82" xfId="2" applyFont="1" applyFill="1" applyBorder="1" applyAlignment="1">
      <alignment vertical="center"/>
    </xf>
    <xf numFmtId="0" fontId="9" fillId="0" borderId="229" xfId="2" applyFont="1" applyFill="1" applyBorder="1" applyAlignment="1">
      <alignment horizontal="right" vertical="center"/>
    </xf>
    <xf numFmtId="166" fontId="4" fillId="2" borderId="88" xfId="2" applyNumberFormat="1" applyFont="1" applyFill="1" applyBorder="1"/>
    <xf numFmtId="169" fontId="9" fillId="0" borderId="223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0" xfId="2" applyNumberFormat="1" applyFont="1" applyFill="1" applyBorder="1"/>
    <xf numFmtId="169" fontId="9" fillId="0" borderId="178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horizontal="right" vertical="center"/>
    </xf>
    <xf numFmtId="165" fontId="10" fillId="0" borderId="248" xfId="2" applyNumberFormat="1" applyFont="1" applyFill="1" applyBorder="1" applyAlignment="1">
      <alignment horizontal="right" vertical="center"/>
    </xf>
    <xf numFmtId="165" fontId="10" fillId="0" borderId="249" xfId="2" applyNumberFormat="1" applyFont="1" applyFill="1" applyBorder="1" applyAlignment="1">
      <alignment horizontal="right" vertical="center"/>
    </xf>
    <xf numFmtId="0" fontId="19" fillId="5" borderId="82" xfId="2" applyFont="1" applyFill="1" applyBorder="1" applyAlignment="1">
      <alignment horizontal="center" vertical="center"/>
    </xf>
    <xf numFmtId="0" fontId="7" fillId="0" borderId="250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9" fillId="0" borderId="251" xfId="2" applyNumberFormat="1" applyFont="1" applyFill="1" applyBorder="1" applyAlignment="1">
      <alignment horizontal="right" vertical="center"/>
    </xf>
    <xf numFmtId="169" fontId="9" fillId="0" borderId="252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8" fillId="0" borderId="253" xfId="2" applyFont="1" applyFill="1" applyBorder="1" applyAlignment="1">
      <alignment vertical="center"/>
    </xf>
    <xf numFmtId="169" fontId="9" fillId="0" borderId="226" xfId="2" applyNumberFormat="1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0" fontId="2" fillId="8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2" fillId="9" borderId="82" xfId="2" applyFont="1" applyFill="1" applyBorder="1" applyAlignment="1">
      <alignment horizontal="center" vertical="center"/>
    </xf>
    <xf numFmtId="0" fontId="7" fillId="0" borderId="255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9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10" fillId="0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46" xfId="2" applyNumberFormat="1" applyFont="1" applyFill="1" applyBorder="1"/>
    <xf numFmtId="166" fontId="20" fillId="13" borderId="114" xfId="2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8" fillId="0" borderId="261" xfId="3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9" fontId="9" fillId="0" borderId="263" xfId="2" applyNumberFormat="1" applyFont="1" applyFill="1" applyBorder="1" applyAlignment="1">
      <alignment horizontal="right" vertical="center"/>
    </xf>
    <xf numFmtId="0" fontId="9" fillId="0" borderId="264" xfId="2" applyFont="1" applyFill="1" applyBorder="1" applyAlignment="1">
      <alignment horizontal="right" vertical="center"/>
    </xf>
    <xf numFmtId="165" fontId="10" fillId="2" borderId="88" xfId="2" applyNumberFormat="1" applyFont="1" applyFill="1" applyBorder="1" applyAlignment="1">
      <alignment horizontal="right"/>
    </xf>
    <xf numFmtId="10" fontId="4" fillId="2" borderId="146" xfId="2" applyNumberFormat="1" applyFont="1" applyFill="1" applyBorder="1"/>
    <xf numFmtId="0" fontId="21" fillId="2" borderId="82" xfId="2" applyFont="1" applyFill="1" applyBorder="1" applyAlignment="1">
      <alignment horizontal="center" vertical="center"/>
    </xf>
    <xf numFmtId="166" fontId="20" fillId="13" borderId="68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2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horizontal="right" vertical="center"/>
    </xf>
    <xf numFmtId="169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70" fontId="10" fillId="2" borderId="269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165" fontId="10" fillId="0" borderId="270" xfId="2" applyNumberFormat="1" applyFont="1" applyFill="1" applyBorder="1" applyAlignment="1">
      <alignment horizontal="right" vertical="center"/>
    </xf>
    <xf numFmtId="165" fontId="10" fillId="0" borderId="271" xfId="2" applyNumberFormat="1" applyFont="1" applyFill="1" applyBorder="1" applyAlignment="1">
      <alignment horizontal="right" vertical="center"/>
    </xf>
    <xf numFmtId="165" fontId="10" fillId="0" borderId="273" xfId="2" applyNumberFormat="1" applyFont="1" applyFill="1" applyBorder="1" applyAlignment="1">
      <alignment horizontal="right" vertical="center"/>
    </xf>
    <xf numFmtId="165" fontId="10" fillId="0" borderId="274" xfId="2" applyNumberFormat="1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165" fontId="10" fillId="2" borderId="270" xfId="2" applyNumberFormat="1" applyFont="1" applyFill="1" applyBorder="1" applyAlignment="1">
      <alignment horizontal="right" vertical="center"/>
    </xf>
    <xf numFmtId="165" fontId="10" fillId="2" borderId="273" xfId="2" applyNumberFormat="1" applyFont="1" applyFill="1" applyBorder="1" applyAlignment="1">
      <alignment horizontal="right" vertical="center"/>
    </xf>
    <xf numFmtId="165" fontId="10" fillId="0" borderId="275" xfId="2" applyNumberFormat="1" applyFont="1" applyFill="1" applyBorder="1" applyAlignment="1">
      <alignment horizontal="right" vertical="center"/>
    </xf>
    <xf numFmtId="165" fontId="10" fillId="2" borderId="2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2" fillId="0" borderId="6" xfId="2" applyFill="1" applyBorder="1"/>
    <xf numFmtId="166" fontId="4" fillId="0" borderId="238" xfId="2" applyNumberFormat="1" applyFont="1" applyFill="1" applyBorder="1"/>
    <xf numFmtId="0" fontId="7" fillId="0" borderId="17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0" fontId="8" fillId="0" borderId="285" xfId="3" applyFont="1" applyFill="1" applyBorder="1" applyAlignment="1">
      <alignment vertical="center"/>
    </xf>
    <xf numFmtId="167" fontId="9" fillId="0" borderId="285" xfId="2" applyNumberFormat="1" applyFont="1" applyFill="1" applyBorder="1" applyAlignment="1">
      <alignment horizontal="right" vertical="center"/>
    </xf>
    <xf numFmtId="169" fontId="9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10" fillId="0" borderId="287" xfId="2" applyNumberFormat="1" applyFont="1" applyFill="1" applyBorder="1" applyAlignment="1">
      <alignment horizontal="right" vertical="center"/>
    </xf>
    <xf numFmtId="4" fontId="2" fillId="12" borderId="114" xfId="2" applyNumberFormat="1" applyFont="1" applyFill="1" applyBorder="1" applyAlignment="1">
      <alignment vertical="center"/>
    </xf>
    <xf numFmtId="166" fontId="4" fillId="0" borderId="146" xfId="2" applyNumberFormat="1" applyFont="1" applyFill="1" applyBorder="1"/>
    <xf numFmtId="165" fontId="9" fillId="0" borderId="146" xfId="2" applyNumberFormat="1" applyFont="1" applyFill="1" applyBorder="1" applyAlignment="1">
      <alignment horizontal="right" vertical="center"/>
    </xf>
    <xf numFmtId="169" fontId="9" fillId="0" borderId="27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72" xfId="2" applyFont="1" applyFill="1" applyBorder="1" applyAlignment="1">
      <alignment horizontal="center" vertical="center"/>
    </xf>
    <xf numFmtId="0" fontId="6" fillId="0" borderId="258" xfId="2" applyFont="1" applyFill="1" applyBorder="1" applyAlignment="1">
      <alignment horizontal="center" vertical="center"/>
    </xf>
    <xf numFmtId="0" fontId="6" fillId="0" borderId="148" xfId="2" applyFont="1" applyFill="1" applyBorder="1" applyAlignment="1">
      <alignment horizontal="center" vertical="center"/>
    </xf>
    <xf numFmtId="0" fontId="6" fillId="0" borderId="149" xfId="2" applyFont="1" applyFill="1" applyBorder="1" applyAlignment="1">
      <alignment horizontal="center" vertical="center"/>
    </xf>
    <xf numFmtId="0" fontId="14" fillId="0" borderId="144" xfId="2" applyFont="1" applyFill="1" applyBorder="1" applyAlignment="1">
      <alignment horizontal="center" vertical="center" wrapText="1"/>
    </xf>
    <xf numFmtId="0" fontId="14" fillId="0" borderId="276" xfId="2" applyFont="1" applyFill="1" applyBorder="1" applyAlignment="1">
      <alignment horizontal="center" vertical="center" wrapText="1"/>
    </xf>
    <xf numFmtId="0" fontId="6" fillId="0" borderId="14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45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4" fillId="0" borderId="27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276" xfId="2" applyNumberFormat="1" applyFont="1" applyFill="1" applyBorder="1" applyAlignment="1">
      <alignment horizontal="center" vertical="center" wrapText="1"/>
    </xf>
    <xf numFmtId="0" fontId="14" fillId="0" borderId="278" xfId="2" applyFont="1" applyFill="1" applyBorder="1" applyAlignment="1">
      <alignment horizontal="center" vertical="center" wrapText="1"/>
    </xf>
    <xf numFmtId="0" fontId="14" fillId="0" borderId="279" xfId="2" applyFont="1" applyFill="1" applyBorder="1" applyAlignment="1">
      <alignment horizontal="center" vertical="center" wrapText="1"/>
    </xf>
    <xf numFmtId="165" fontId="14" fillId="0" borderId="277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276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43" xfId="2" applyNumberFormat="1" applyFont="1" applyFill="1" applyBorder="1" applyAlignment="1">
      <alignment horizontal="center" vertical="center" wrapText="1"/>
    </xf>
    <xf numFmtId="165" fontId="14" fillId="2" borderId="40" xfId="2" applyNumberFormat="1" applyFont="1" applyFill="1" applyBorder="1" applyAlignment="1">
      <alignment horizontal="center" vertical="center" wrapText="1"/>
    </xf>
    <xf numFmtId="165" fontId="14" fillId="2" borderId="146" xfId="2" applyNumberFormat="1" applyFont="1" applyFill="1" applyBorder="1" applyAlignment="1">
      <alignment horizontal="center" vertical="center" wrapText="1"/>
    </xf>
    <xf numFmtId="165" fontId="3" fillId="2" borderId="5" xfId="2" applyNumberFormat="1" applyFont="1" applyFill="1" applyBorder="1" applyAlignment="1">
      <alignment horizontal="center" vertical="center" wrapText="1"/>
    </xf>
    <xf numFmtId="165" fontId="3" fillId="2" borderId="11" xfId="2" applyNumberFormat="1" applyFont="1" applyFill="1" applyBorder="1" applyAlignment="1">
      <alignment horizontal="center" vertical="center" wrapText="1"/>
    </xf>
    <xf numFmtId="165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280" xfId="2" applyNumberFormat="1" applyFont="1" applyFill="1" applyBorder="1" applyAlignment="1">
      <alignment horizontal="center" vertical="center" wrapText="1"/>
    </xf>
    <xf numFmtId="15" fontId="3" fillId="0" borderId="28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282" xfId="2" applyNumberFormat="1" applyFont="1" applyFill="1" applyBorder="1" applyAlignment="1">
      <alignment horizontal="center" vertical="center" wrapText="1"/>
    </xf>
    <xf numFmtId="15" fontId="3" fillId="0" borderId="283" xfId="2" applyNumberFormat="1" applyFont="1" applyFill="1" applyBorder="1" applyAlignment="1">
      <alignment horizontal="center" vertical="center" wrapText="1"/>
    </xf>
    <xf numFmtId="0" fontId="3" fillId="0" borderId="280" xfId="2" applyFont="1" applyFill="1" applyBorder="1" applyAlignment="1">
      <alignment horizontal="center" vertical="center" wrapText="1"/>
    </xf>
    <xf numFmtId="0" fontId="3" fillId="0" borderId="28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282" xfId="2" applyFont="1" applyFill="1" applyBorder="1" applyAlignment="1">
      <alignment horizontal="center" vertical="center" wrapText="1"/>
    </xf>
    <xf numFmtId="0" fontId="3" fillId="0" borderId="283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108" workbookViewId="0">
      <selection activeCell="O122" sqref="O122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4257812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57" t="s">
        <v>0</v>
      </c>
      <c r="C1" s="558"/>
      <c r="D1" s="560" t="s">
        <v>1</v>
      </c>
      <c r="E1" s="561" t="s">
        <v>2</v>
      </c>
      <c r="F1" s="562"/>
      <c r="G1" s="567" t="s">
        <v>3</v>
      </c>
      <c r="H1" s="568"/>
      <c r="I1" s="560" t="s">
        <v>4</v>
      </c>
      <c r="J1" s="572" t="s">
        <v>5</v>
      </c>
      <c r="O1" s="3"/>
      <c r="P1" s="550"/>
    </row>
    <row r="2" spans="2:20" ht="21.75" customHeight="1">
      <c r="B2" s="529"/>
      <c r="C2" s="530"/>
      <c r="D2" s="534"/>
      <c r="E2" s="563"/>
      <c r="F2" s="564"/>
      <c r="G2" s="569"/>
      <c r="H2" s="530"/>
      <c r="I2" s="534"/>
      <c r="J2" s="573"/>
      <c r="O2" s="5"/>
      <c r="P2" s="551"/>
    </row>
    <row r="3" spans="2:20" ht="26.25" customHeight="1" thickBot="1">
      <c r="B3" s="531"/>
      <c r="C3" s="559"/>
      <c r="D3" s="535"/>
      <c r="E3" s="565"/>
      <c r="F3" s="566"/>
      <c r="G3" s="570"/>
      <c r="H3" s="571"/>
      <c r="I3" s="535"/>
      <c r="J3" s="574"/>
      <c r="O3" s="5"/>
      <c r="P3" s="552"/>
    </row>
    <row r="4" spans="2:20" ht="18" customHeight="1" thickTop="1" thickBot="1">
      <c r="B4" s="553" t="s">
        <v>6</v>
      </c>
      <c r="C4" s="554"/>
      <c r="D4" s="554"/>
      <c r="E4" s="554"/>
      <c r="F4" s="554"/>
      <c r="G4" s="554"/>
      <c r="H4" s="554"/>
      <c r="I4" s="554"/>
      <c r="J4" s="555"/>
      <c r="M4" s="6" t="s">
        <v>7</v>
      </c>
      <c r="O4" s="5"/>
      <c r="P4" s="7" t="s">
        <v>8</v>
      </c>
    </row>
    <row r="5" spans="2:20" ht="17.25" customHeight="1" thickTop="1" thickBot="1">
      <c r="B5" s="520" t="s">
        <v>9</v>
      </c>
      <c r="C5" s="521"/>
      <c r="D5" s="521"/>
      <c r="E5" s="521"/>
      <c r="F5" s="521"/>
      <c r="G5" s="521"/>
      <c r="H5" s="521"/>
      <c r="I5" s="521"/>
      <c r="J5" s="556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176.69800000000001</v>
      </c>
      <c r="J6" s="16">
        <v>176.76900000000001</v>
      </c>
      <c r="K6" s="17"/>
      <c r="L6" s="17"/>
      <c r="M6" s="18"/>
      <c r="N6" s="17"/>
      <c r="O6" s="1"/>
      <c r="P6" s="19">
        <v>629476219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120.13</v>
      </c>
      <c r="J7" s="28">
        <v>120.181</v>
      </c>
      <c r="K7" s="17"/>
      <c r="L7" s="17"/>
      <c r="M7" s="18"/>
      <c r="N7" s="17"/>
      <c r="O7" s="1"/>
      <c r="P7" s="29">
        <v>253593128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102.327</v>
      </c>
      <c r="J8" s="28">
        <v>102.366</v>
      </c>
      <c r="K8" s="17"/>
      <c r="L8" s="17"/>
      <c r="M8" s="18"/>
      <c r="N8" s="17"/>
      <c r="O8" s="1"/>
      <c r="P8" s="35">
        <v>76169802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105.238</v>
      </c>
      <c r="J9" s="28">
        <v>105.289</v>
      </c>
      <c r="K9" s="17"/>
      <c r="L9" s="17"/>
      <c r="M9" s="18"/>
      <c r="N9" s="17"/>
      <c r="P9" s="19">
        <v>24227951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105.69499999999999</v>
      </c>
      <c r="J10" s="28">
        <v>105.735</v>
      </c>
      <c r="K10" s="17"/>
      <c r="L10" s="17"/>
      <c r="M10" s="18"/>
      <c r="N10" s="17"/>
      <c r="O10" s="44"/>
      <c r="P10" s="45">
        <v>10722875</v>
      </c>
      <c r="Q10" s="20"/>
    </row>
    <row r="11" spans="2:20" ht="17.25" customHeight="1" thickTop="1" thickBot="1">
      <c r="B11" s="21">
        <f t="shared" si="0"/>
        <v>6</v>
      </c>
      <c r="C11" s="40" t="s">
        <v>202</v>
      </c>
      <c r="D11" s="193" t="s">
        <v>80</v>
      </c>
      <c r="E11" s="41">
        <v>43370</v>
      </c>
      <c r="F11" s="42"/>
      <c r="G11" s="505"/>
      <c r="H11" s="43" t="s">
        <v>200</v>
      </c>
      <c r="I11" s="28">
        <v>100.012</v>
      </c>
      <c r="J11" s="28">
        <v>100.047</v>
      </c>
      <c r="K11" s="17"/>
      <c r="L11" s="17"/>
      <c r="M11" s="18"/>
      <c r="N11" s="17"/>
      <c r="O11" s="44"/>
      <c r="P11" s="45">
        <v>1101318</v>
      </c>
      <c r="Q11" s="20"/>
    </row>
    <row r="12" spans="2:20" ht="18" customHeight="1" thickTop="1" thickBot="1">
      <c r="B12" s="520" t="s">
        <v>20</v>
      </c>
      <c r="C12" s="521"/>
      <c r="D12" s="521"/>
      <c r="E12" s="521"/>
      <c r="F12" s="509"/>
      <c r="G12" s="521"/>
      <c r="H12" s="521"/>
      <c r="I12" s="521"/>
      <c r="J12" s="522"/>
      <c r="K12" s="17"/>
      <c r="L12" s="17"/>
      <c r="M12" s="18"/>
      <c r="N12" s="17"/>
      <c r="O12" s="46" t="s">
        <v>196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15.765000000000001</v>
      </c>
      <c r="J13" s="55">
        <v>15.772</v>
      </c>
      <c r="K13" s="17"/>
      <c r="L13" s="17"/>
      <c r="M13" s="18"/>
      <c r="N13" s="17"/>
      <c r="O13" s="1"/>
      <c r="P13" s="56">
        <v>80793503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115.306</v>
      </c>
      <c r="J14" s="27">
        <v>115.34</v>
      </c>
      <c r="K14" s="17"/>
      <c r="L14" s="17"/>
      <c r="M14" s="18"/>
      <c r="N14" s="17"/>
      <c r="O14" s="17"/>
      <c r="P14" s="64">
        <v>2808428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1.127</v>
      </c>
      <c r="J15" s="27">
        <v>1.127</v>
      </c>
      <c r="K15" s="67"/>
      <c r="L15" s="68"/>
      <c r="M15" s="18"/>
      <c r="N15" s="17"/>
      <c r="O15" s="39"/>
      <c r="P15" s="56">
        <v>7485215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103.9</v>
      </c>
      <c r="J16" s="74">
        <v>103.946</v>
      </c>
      <c r="K16" s="17"/>
      <c r="L16" s="17"/>
      <c r="M16" s="18"/>
      <c r="N16" s="17"/>
      <c r="O16" s="1"/>
      <c r="P16" s="75">
        <v>15282038</v>
      </c>
      <c r="Q16" s="20"/>
    </row>
    <row r="17" spans="2:20" ht="18" customHeight="1" thickTop="1" thickBot="1">
      <c r="B17" s="520" t="s">
        <v>29</v>
      </c>
      <c r="C17" s="521"/>
      <c r="D17" s="521"/>
      <c r="E17" s="521"/>
      <c r="F17" s="521"/>
      <c r="G17" s="521"/>
      <c r="H17" s="521"/>
      <c r="I17" s="521"/>
      <c r="J17" s="523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1.623</v>
      </c>
      <c r="J18" s="485">
        <v>1.6240000000000001</v>
      </c>
      <c r="K18" s="68" t="s">
        <v>32</v>
      </c>
      <c r="L18" s="17"/>
      <c r="M18" s="18">
        <f>+(J18-I18)/I18</f>
        <v>6.1614294516334686E-4</v>
      </c>
      <c r="N18" s="17"/>
      <c r="O18" s="82" t="s">
        <v>33</v>
      </c>
      <c r="P18" s="35">
        <v>3442748</v>
      </c>
      <c r="Q18" s="20"/>
    </row>
    <row r="19" spans="2:20" ht="18" customHeight="1" thickTop="1" thickBot="1">
      <c r="B19" s="520" t="s">
        <v>34</v>
      </c>
      <c r="C19" s="521"/>
      <c r="D19" s="521"/>
      <c r="E19" s="521"/>
      <c r="F19" s="521"/>
      <c r="G19" s="521"/>
      <c r="H19" s="521"/>
      <c r="I19" s="521"/>
      <c r="J19" s="556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42.786000000000001</v>
      </c>
      <c r="J20" s="81">
        <v>42.804000000000002</v>
      </c>
      <c r="K20" s="17"/>
      <c r="L20" s="17"/>
      <c r="M20" s="89"/>
      <c r="N20" s="17"/>
      <c r="O20" s="17"/>
      <c r="P20" s="19">
        <v>73214559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57.790999999999997</v>
      </c>
      <c r="J21" s="34">
        <v>57.808</v>
      </c>
      <c r="K21" s="17"/>
      <c r="L21" s="17"/>
      <c r="M21" s="89"/>
      <c r="N21" s="17"/>
      <c r="O21" s="17"/>
      <c r="P21" s="19">
        <v>2493585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128.05699999999999</v>
      </c>
      <c r="J22" s="27">
        <v>127.92100000000001</v>
      </c>
      <c r="K22" s="17"/>
      <c r="L22" s="17"/>
      <c r="M22" s="18"/>
      <c r="N22" s="17"/>
      <c r="O22" s="100"/>
      <c r="P22" s="101">
        <v>9956632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125.235</v>
      </c>
      <c r="J23" s="27">
        <v>124.738</v>
      </c>
      <c r="K23" s="17"/>
      <c r="L23" s="17"/>
      <c r="M23" s="18"/>
      <c r="N23" s="17"/>
      <c r="O23" s="100"/>
      <c r="P23" s="101">
        <v>764519</v>
      </c>
      <c r="Q23" s="20"/>
    </row>
    <row r="24" spans="2:20" ht="14.25" customHeight="1" thickTop="1" thickBot="1">
      <c r="B24" s="520" t="s">
        <v>40</v>
      </c>
      <c r="C24" s="521"/>
      <c r="D24" s="521"/>
      <c r="E24" s="521"/>
      <c r="F24" s="521"/>
      <c r="G24" s="521"/>
      <c r="H24" s="521"/>
      <c r="I24" s="521"/>
      <c r="J24" s="522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160.196</v>
      </c>
      <c r="J25" s="55">
        <v>160.239</v>
      </c>
      <c r="K25" s="17"/>
      <c r="L25" s="17"/>
      <c r="M25" s="18"/>
      <c r="N25" s="17"/>
      <c r="O25" s="114"/>
      <c r="P25" s="115">
        <v>1404175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587.36</v>
      </c>
      <c r="J26" s="27">
        <v>588.17200000000003</v>
      </c>
      <c r="K26" s="17"/>
      <c r="L26" s="17"/>
      <c r="M26" s="18"/>
      <c r="N26" s="17"/>
      <c r="O26" s="121"/>
      <c r="P26" s="115">
        <v>774624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135.298</v>
      </c>
      <c r="J27" s="28">
        <v>135.36099999999999</v>
      </c>
      <c r="K27" s="17"/>
      <c r="L27" s="17"/>
      <c r="M27" s="18"/>
      <c r="N27" s="17"/>
      <c r="O27" s="124"/>
      <c r="P27" s="115">
        <v>1570734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141.02699999999999</v>
      </c>
      <c r="J28" s="125">
        <v>141.28399999999999</v>
      </c>
      <c r="K28" s="17"/>
      <c r="L28" s="17"/>
      <c r="M28" s="18"/>
      <c r="N28" s="17"/>
      <c r="O28" s="126"/>
      <c r="P28" s="115">
        <v>974579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142.351</v>
      </c>
      <c r="J29" s="28">
        <v>142.239</v>
      </c>
      <c r="K29" s="17"/>
      <c r="L29" s="17"/>
      <c r="M29" s="18"/>
      <c r="N29" s="17"/>
      <c r="O29" s="100"/>
      <c r="P29" s="115">
        <v>242091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118.248</v>
      </c>
      <c r="J30" s="28">
        <v>117.92</v>
      </c>
      <c r="K30" s="17"/>
      <c r="L30" s="17"/>
      <c r="M30" s="18"/>
      <c r="N30" s="17"/>
      <c r="O30" s="100"/>
      <c r="P30" s="115">
        <v>285366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125.946</v>
      </c>
      <c r="J31" s="28">
        <v>125.871</v>
      </c>
      <c r="K31" s="17"/>
      <c r="L31" s="17"/>
      <c r="M31" s="18"/>
      <c r="N31" s="17"/>
      <c r="O31" s="100"/>
      <c r="P31" s="115">
        <v>203031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177.86600000000001</v>
      </c>
      <c r="J32" s="28">
        <v>179.255</v>
      </c>
      <c r="K32" s="17"/>
      <c r="L32" s="17"/>
      <c r="M32" s="18"/>
      <c r="N32" s="17"/>
      <c r="O32" s="100"/>
      <c r="P32" s="115">
        <v>634564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100.622</v>
      </c>
      <c r="J33" s="28">
        <v>100.343</v>
      </c>
      <c r="K33" s="17"/>
      <c r="L33" s="17"/>
      <c r="M33" s="18"/>
      <c r="N33" s="17"/>
      <c r="O33" s="100"/>
      <c r="P33" s="19">
        <v>1234820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109.55</v>
      </c>
      <c r="J34" s="28">
        <v>109.429</v>
      </c>
      <c r="K34" s="17"/>
      <c r="L34" s="17"/>
      <c r="M34" s="18"/>
      <c r="N34" s="17"/>
      <c r="O34" s="141"/>
      <c r="P34" s="115">
        <v>12375530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8">
        <v>176.37700000000001</v>
      </c>
      <c r="J35" s="28">
        <v>176.82900000000001</v>
      </c>
      <c r="K35" s="17"/>
      <c r="L35" s="17"/>
      <c r="M35" s="18"/>
      <c r="N35" s="17"/>
      <c r="O35" s="155"/>
      <c r="P35" s="145">
        <v>927469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7">
        <v>153.59899999999999</v>
      </c>
      <c r="J36" s="27">
        <v>154.102</v>
      </c>
      <c r="K36" s="17"/>
      <c r="L36" s="17"/>
      <c r="M36" s="18"/>
      <c r="N36" s="17"/>
      <c r="O36" s="144"/>
      <c r="P36" s="145">
        <v>986255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112.78100000000001</v>
      </c>
      <c r="J37" s="28">
        <v>112.771</v>
      </c>
      <c r="K37" s="17"/>
      <c r="L37" s="17"/>
      <c r="M37" s="18"/>
      <c r="N37" s="17"/>
      <c r="O37" s="155"/>
      <c r="P37" s="145">
        <v>128559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123.79600000000001</v>
      </c>
      <c r="J38" s="28">
        <v>123.57299999999999</v>
      </c>
      <c r="K38" s="17"/>
      <c r="L38" s="17"/>
      <c r="M38" s="18"/>
      <c r="N38" s="17"/>
      <c r="O38" s="155"/>
      <c r="P38" s="145">
        <v>168059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24.728000000000002</v>
      </c>
      <c r="J39" s="74">
        <v>24.628</v>
      </c>
      <c r="K39" s="68"/>
      <c r="L39" s="17"/>
      <c r="M39" s="18"/>
      <c r="N39" s="17"/>
      <c r="O39" s="141"/>
      <c r="P39" s="115">
        <v>45689069</v>
      </c>
      <c r="Q39" s="20"/>
    </row>
    <row r="40" spans="1:20" ht="16.5" customHeight="1" thickTop="1" thickBot="1">
      <c r="B40" s="520" t="s">
        <v>61</v>
      </c>
      <c r="C40" s="521"/>
      <c r="D40" s="521"/>
      <c r="E40" s="521"/>
      <c r="F40" s="521"/>
      <c r="G40" s="521"/>
      <c r="H40" s="521"/>
      <c r="I40" s="521"/>
      <c r="J40" s="523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2359.3119999999999</v>
      </c>
      <c r="J41" s="491">
        <v>2329.2550000000001</v>
      </c>
      <c r="K41" s="174" t="s">
        <v>63</v>
      </c>
      <c r="M41" s="175">
        <f t="shared" ref="M41" si="3">+(J41-I41)/I41</f>
        <v>-1.2739730904602609E-2</v>
      </c>
      <c r="O41" s="176" t="s">
        <v>63</v>
      </c>
      <c r="P41" s="75">
        <v>9927286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134.78399999999999</v>
      </c>
      <c r="J42" s="27">
        <v>134.17400000000001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67087214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165.06200000000001</v>
      </c>
      <c r="J43" s="28">
        <v>164.82</v>
      </c>
      <c r="K43" s="182" t="s">
        <v>66</v>
      </c>
      <c r="M43" s="175" t="e">
        <f>+(#REF!-#REF!)/#REF!</f>
        <v>#REF!</v>
      </c>
      <c r="O43" s="183" t="s">
        <v>66</v>
      </c>
      <c r="P43" s="184">
        <v>75817435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203.886</v>
      </c>
      <c r="J44" s="28">
        <v>202.92699999999999</v>
      </c>
      <c r="K44" s="182" t="s">
        <v>66</v>
      </c>
      <c r="M44" s="175" t="e">
        <f>+(#REF!-#REF!)/#REF!</f>
        <v>#REF!</v>
      </c>
      <c r="O44" s="183" t="s">
        <v>66</v>
      </c>
      <c r="P44" s="184">
        <v>1767294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19.434999999999999</v>
      </c>
      <c r="J45" s="28">
        <v>19.625</v>
      </c>
      <c r="K45" s="182" t="s">
        <v>66</v>
      </c>
      <c r="M45" s="175" t="e">
        <f>+(#REF!-#REF!)/#REF!</f>
        <v>#REF!</v>
      </c>
      <c r="O45" s="183" t="s">
        <v>66</v>
      </c>
      <c r="P45" s="184">
        <v>18215314</v>
      </c>
      <c r="Q45" s="20"/>
    </row>
    <row r="46" spans="1:20" ht="17.25" customHeight="1" thickTop="1" thickBot="1">
      <c r="B46" s="169">
        <f t="shared" si="4"/>
        <v>36</v>
      </c>
      <c r="C46" s="177" t="s">
        <v>70</v>
      </c>
      <c r="D46" s="178" t="s">
        <v>11</v>
      </c>
      <c r="E46" s="171">
        <v>41579</v>
      </c>
      <c r="F46" s="172"/>
      <c r="G46" s="173"/>
      <c r="H46" s="28">
        <v>5133.8</v>
      </c>
      <c r="I46" s="28">
        <v>5456.1809999999996</v>
      </c>
      <c r="J46" s="28">
        <v>5462.7430000000004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71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2.9969999999999999</v>
      </c>
      <c r="J47" s="489">
        <v>2.9689999999999999</v>
      </c>
      <c r="K47" s="182"/>
      <c r="M47" s="175">
        <f t="shared" ref="M47:M48" si="5">+(J47-I47)/I47</f>
        <v>-9.342676009342684E-3</v>
      </c>
      <c r="O47" s="186" t="s">
        <v>32</v>
      </c>
      <c r="P47" s="184">
        <v>11607120</v>
      </c>
      <c r="Q47" s="20"/>
    </row>
    <row r="48" spans="1:20" ht="17.25" customHeight="1" thickTop="1" thickBot="1">
      <c r="A48" s="4" t="s">
        <v>72</v>
      </c>
      <c r="B48" s="169">
        <f t="shared" si="4"/>
        <v>38</v>
      </c>
      <c r="C48" s="185" t="s">
        <v>73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2.548</v>
      </c>
      <c r="J48" s="490">
        <v>2.5339999999999998</v>
      </c>
      <c r="K48" s="187" t="s">
        <v>32</v>
      </c>
      <c r="M48" s="175">
        <f t="shared" si="5"/>
        <v>-5.494505494505586E-3</v>
      </c>
      <c r="O48" s="188" t="s">
        <v>32</v>
      </c>
      <c r="P48" s="189">
        <v>9066723</v>
      </c>
      <c r="Q48" s="20"/>
    </row>
    <row r="49" spans="2:17" ht="17.25" customHeight="1" thickTop="1" thickBot="1">
      <c r="B49" s="169">
        <f t="shared" si="4"/>
        <v>39</v>
      </c>
      <c r="C49" s="177" t="s">
        <v>74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1.274</v>
      </c>
      <c r="J49" s="492">
        <v>1.26</v>
      </c>
      <c r="K49" s="191" t="s">
        <v>75</v>
      </c>
      <c r="M49" s="175">
        <f>+(P49-I49)/I49</f>
        <v>2164460.538461538</v>
      </c>
      <c r="O49" s="192" t="s">
        <v>75</v>
      </c>
      <c r="P49" s="189">
        <v>2757524</v>
      </c>
      <c r="Q49" s="20"/>
    </row>
    <row r="50" spans="2:17" ht="17.25" customHeight="1" thickTop="1" thickBot="1">
      <c r="B50" s="169">
        <f t="shared" si="4"/>
        <v>40</v>
      </c>
      <c r="C50" s="177" t="s">
        <v>76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1.1599999999999999</v>
      </c>
      <c r="J50" s="484">
        <v>1.159</v>
      </c>
      <c r="K50" s="191"/>
      <c r="M50" s="195">
        <f t="shared" ref="M50:M57" si="6">+(J50-I50)/I50</f>
        <v>-8.620689655171465E-4</v>
      </c>
      <c r="O50" s="192" t="s">
        <v>75</v>
      </c>
      <c r="P50" s="101">
        <v>683556</v>
      </c>
      <c r="Q50" s="20"/>
    </row>
    <row r="51" spans="2:17" ht="16.5" customHeight="1" thickBot="1">
      <c r="B51" s="169">
        <f t="shared" si="4"/>
        <v>41</v>
      </c>
      <c r="C51" s="185" t="s">
        <v>77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1.2030000000000001</v>
      </c>
      <c r="J51" s="486">
        <v>1.1950000000000001</v>
      </c>
      <c r="K51" s="191"/>
      <c r="M51" s="195">
        <f t="shared" si="6"/>
        <v>-6.6500415627597726E-3</v>
      </c>
      <c r="O51" s="192" t="s">
        <v>75</v>
      </c>
      <c r="P51" s="101">
        <v>702165</v>
      </c>
      <c r="Q51" s="20"/>
    </row>
    <row r="52" spans="2:17" ht="16.5" customHeight="1" thickBot="1">
      <c r="B52" s="169">
        <f t="shared" si="4"/>
        <v>42</v>
      </c>
      <c r="C52" s="177" t="s">
        <v>78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1.2110000000000001</v>
      </c>
      <c r="J52" s="484">
        <v>1.2010000000000001</v>
      </c>
      <c r="K52" s="191"/>
      <c r="M52" s="195">
        <f t="shared" si="6"/>
        <v>-8.2576383154417902E-3</v>
      </c>
      <c r="O52" s="192" t="s">
        <v>75</v>
      </c>
      <c r="P52" s="101">
        <v>701742</v>
      </c>
      <c r="Q52" s="20"/>
    </row>
    <row r="53" spans="2:17" ht="16.5" customHeight="1" thickBot="1">
      <c r="B53" s="198">
        <f t="shared" si="4"/>
        <v>43</v>
      </c>
      <c r="C53" s="177" t="s">
        <v>79</v>
      </c>
      <c r="D53" s="193" t="s">
        <v>80</v>
      </c>
      <c r="E53" s="194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1"/>
      <c r="M53" s="195">
        <f t="shared" si="6"/>
        <v>-1.3058497513570742E-3</v>
      </c>
      <c r="O53" s="202" t="s">
        <v>66</v>
      </c>
      <c r="P53" s="189">
        <v>20643981</v>
      </c>
      <c r="Q53" s="20"/>
    </row>
    <row r="54" spans="2:17" ht="16.5" customHeight="1" thickBot="1">
      <c r="B54" s="198">
        <f t="shared" si="4"/>
        <v>44</v>
      </c>
      <c r="C54" s="203" t="s">
        <v>81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127.35599999999999</v>
      </c>
      <c r="J54" s="208">
        <v>126.803</v>
      </c>
      <c r="K54" s="191"/>
      <c r="M54" s="195">
        <f t="shared" si="6"/>
        <v>-4.3421589874053619E-3</v>
      </c>
      <c r="O54" s="202" t="s">
        <v>66</v>
      </c>
      <c r="P54" s="189">
        <v>144555</v>
      </c>
      <c r="Q54" s="20"/>
    </row>
    <row r="55" spans="2:17" ht="16.5" customHeight="1" thickBot="1">
      <c r="B55" s="198">
        <f t="shared" si="4"/>
        <v>45</v>
      </c>
      <c r="C55" s="203" t="s">
        <v>82</v>
      </c>
      <c r="D55" s="204" t="s">
        <v>83</v>
      </c>
      <c r="E55" s="209">
        <v>42842</v>
      </c>
      <c r="F55" s="210"/>
      <c r="G55" s="211"/>
      <c r="H55" s="212">
        <v>1036.8</v>
      </c>
      <c r="I55" s="490">
        <v>1144.7059999999999</v>
      </c>
      <c r="J55" s="490">
        <v>1131.0070000000001</v>
      </c>
      <c r="K55" s="191"/>
      <c r="M55" s="195" t="e">
        <f>+(I55-#REF!)/#REF!</f>
        <v>#REF!</v>
      </c>
      <c r="O55" s="176" t="s">
        <v>63</v>
      </c>
      <c r="P55" s="189">
        <v>5655037</v>
      </c>
      <c r="Q55" s="20"/>
    </row>
    <row r="56" spans="2:17" ht="16.5" customHeight="1" thickBot="1">
      <c r="B56" s="198">
        <f t="shared" si="4"/>
        <v>46</v>
      </c>
      <c r="C56" s="203" t="s">
        <v>84</v>
      </c>
      <c r="D56" s="204" t="s">
        <v>80</v>
      </c>
      <c r="E56" s="209">
        <v>42874</v>
      </c>
      <c r="F56" s="210"/>
      <c r="G56" s="211"/>
      <c r="H56" s="212">
        <v>10.667</v>
      </c>
      <c r="I56" s="214">
        <v>12.122</v>
      </c>
      <c r="J56" s="214">
        <v>12.108000000000001</v>
      </c>
      <c r="K56" s="191"/>
      <c r="M56" s="195">
        <f t="shared" si="6"/>
        <v>-1.154924929879504E-3</v>
      </c>
      <c r="O56" s="202" t="s">
        <v>66</v>
      </c>
      <c r="P56" s="215">
        <v>4917864</v>
      </c>
      <c r="Q56" s="20"/>
    </row>
    <row r="57" spans="2:17" ht="16.5" customHeight="1" thickBot="1">
      <c r="B57" s="198">
        <f t="shared" si="4"/>
        <v>47</v>
      </c>
      <c r="C57" s="203" t="s">
        <v>85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11.273</v>
      </c>
      <c r="J57" s="220">
        <v>11.26</v>
      </c>
      <c r="K57" s="191"/>
      <c r="M57" s="195">
        <f t="shared" si="6"/>
        <v>-1.1531979065022532E-3</v>
      </c>
      <c r="O57" s="202" t="s">
        <v>66</v>
      </c>
      <c r="P57" s="221">
        <v>11693682</v>
      </c>
      <c r="Q57" s="20"/>
    </row>
    <row r="58" spans="2:17" ht="13.5" customHeight="1" thickTop="1" thickBot="1">
      <c r="B58" s="524" t="s">
        <v>86</v>
      </c>
      <c r="C58" s="525"/>
      <c r="D58" s="525"/>
      <c r="E58" s="525"/>
      <c r="F58" s="525"/>
      <c r="G58" s="525"/>
      <c r="H58" s="525"/>
      <c r="I58" s="525"/>
      <c r="J58" s="526"/>
      <c r="O58" s="5"/>
      <c r="P58" s="222"/>
      <c r="Q58" s="20"/>
    </row>
    <row r="59" spans="2:17" ht="14.25" customHeight="1" thickTop="1" thickBot="1">
      <c r="B59" s="527" t="s">
        <v>0</v>
      </c>
      <c r="C59" s="528"/>
      <c r="D59" s="533" t="s">
        <v>1</v>
      </c>
      <c r="E59" s="536" t="s">
        <v>2</v>
      </c>
      <c r="F59" s="539" t="s">
        <v>87</v>
      </c>
      <c r="G59" s="540"/>
      <c r="H59" s="541" t="s">
        <v>3</v>
      </c>
      <c r="I59" s="544" t="s">
        <v>4</v>
      </c>
      <c r="J59" s="547" t="s">
        <v>5</v>
      </c>
      <c r="M59" s="1"/>
      <c r="O59" s="5"/>
      <c r="P59" s="223"/>
      <c r="Q59" s="20"/>
    </row>
    <row r="60" spans="2:17" ht="13.5" customHeight="1">
      <c r="B60" s="529"/>
      <c r="C60" s="530"/>
      <c r="D60" s="534"/>
      <c r="E60" s="537"/>
      <c r="F60" s="515" t="s">
        <v>88</v>
      </c>
      <c r="G60" s="515" t="s">
        <v>89</v>
      </c>
      <c r="H60" s="542"/>
      <c r="I60" s="545"/>
      <c r="J60" s="548"/>
      <c r="M60" s="1"/>
      <c r="O60" s="5"/>
      <c r="P60" s="223"/>
      <c r="Q60" s="20"/>
    </row>
    <row r="61" spans="2:17" ht="16.5" customHeight="1" thickBot="1">
      <c r="B61" s="531"/>
      <c r="C61" s="532"/>
      <c r="D61" s="535"/>
      <c r="E61" s="538"/>
      <c r="F61" s="516"/>
      <c r="G61" s="516"/>
      <c r="H61" s="543"/>
      <c r="I61" s="546"/>
      <c r="J61" s="549"/>
      <c r="M61" s="1"/>
      <c r="O61" s="5"/>
      <c r="Q61" s="20"/>
    </row>
    <row r="62" spans="2:17" ht="12" customHeight="1" thickTop="1" thickBot="1">
      <c r="B62" s="517" t="s">
        <v>90</v>
      </c>
      <c r="C62" s="513"/>
      <c r="D62" s="513"/>
      <c r="E62" s="513"/>
      <c r="F62" s="513"/>
      <c r="G62" s="513"/>
      <c r="H62" s="513"/>
      <c r="I62" s="513"/>
      <c r="J62" s="514"/>
      <c r="M62" s="1"/>
      <c r="O62" s="5" t="s">
        <v>91</v>
      </c>
      <c r="Q62" s="20"/>
    </row>
    <row r="63" spans="2:17" ht="17.25" customHeight="1" thickTop="1" thickBot="1">
      <c r="B63" s="224">
        <v>48</v>
      </c>
      <c r="C63" s="225" t="s">
        <v>92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108.012</v>
      </c>
      <c r="J63" s="231">
        <v>108.056</v>
      </c>
      <c r="K63" s="17"/>
      <c r="L63" s="18"/>
      <c r="M63" s="17"/>
      <c r="N63" s="232"/>
      <c r="O63" s="232"/>
      <c r="P63" s="189">
        <v>111811298</v>
      </c>
      <c r="Q63" s="20"/>
    </row>
    <row r="64" spans="2:17" ht="16.5" customHeight="1" thickTop="1" thickBot="1">
      <c r="B64" s="233">
        <f>B63+1</f>
        <v>49</v>
      </c>
      <c r="C64" s="234" t="s">
        <v>93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102.358</v>
      </c>
      <c r="J64" s="213">
        <v>102.39</v>
      </c>
      <c r="K64" s="17"/>
      <c r="L64" s="18"/>
      <c r="M64" s="17"/>
      <c r="N64" s="237"/>
      <c r="O64" s="237"/>
      <c r="P64" s="67">
        <v>114429533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94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104.43</v>
      </c>
      <c r="J65" s="213">
        <v>104.468</v>
      </c>
      <c r="K65" s="17"/>
      <c r="L65" s="18"/>
      <c r="M65" s="17"/>
      <c r="N65" s="237"/>
      <c r="O65" s="237"/>
      <c r="P65" s="67">
        <v>55935934</v>
      </c>
      <c r="Q65" s="20"/>
    </row>
    <row r="66" spans="1:20" ht="16.5" customHeight="1" thickTop="1" thickBot="1">
      <c r="B66" s="244">
        <f t="shared" si="7"/>
        <v>51</v>
      </c>
      <c r="C66" s="245" t="s">
        <v>95</v>
      </c>
      <c r="D66" s="246" t="s">
        <v>96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102.43899999999999</v>
      </c>
      <c r="J66" s="213">
        <v>102.486</v>
      </c>
      <c r="K66" s="17"/>
      <c r="L66" s="18"/>
      <c r="M66" s="17"/>
      <c r="N66" s="248"/>
      <c r="O66" s="248"/>
      <c r="P66" s="67">
        <v>163003545</v>
      </c>
      <c r="Q66" s="20"/>
    </row>
    <row r="67" spans="1:20" ht="16.5" customHeight="1" thickTop="1" thickBot="1">
      <c r="B67" s="244">
        <f t="shared" si="7"/>
        <v>52</v>
      </c>
      <c r="C67" s="249" t="s">
        <v>97</v>
      </c>
      <c r="D67" s="246" t="s">
        <v>98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103.93</v>
      </c>
      <c r="J67" s="213">
        <v>103.977</v>
      </c>
      <c r="K67" s="17"/>
      <c r="L67" s="18"/>
      <c r="M67" s="17"/>
      <c r="N67" s="250"/>
      <c r="O67" s="250"/>
      <c r="P67" s="67">
        <v>74111748</v>
      </c>
      <c r="Q67" s="20"/>
    </row>
    <row r="68" spans="1:20" ht="16.5" customHeight="1" thickTop="1" thickBot="1">
      <c r="B68" s="244">
        <f t="shared" si="7"/>
        <v>53</v>
      </c>
      <c r="C68" s="249" t="s">
        <v>99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106.77200000000001</v>
      </c>
      <c r="J68" s="213">
        <v>106.809</v>
      </c>
      <c r="K68" s="17"/>
      <c r="L68" s="18"/>
      <c r="M68" s="17"/>
      <c r="N68" s="250"/>
      <c r="O68" s="250"/>
      <c r="P68" s="67">
        <v>36419209</v>
      </c>
      <c r="Q68" s="20"/>
    </row>
    <row r="69" spans="1:20" ht="16.5" customHeight="1" thickTop="1" thickBot="1">
      <c r="B69" s="244">
        <f t="shared" si="7"/>
        <v>54</v>
      </c>
      <c r="C69" s="252" t="s">
        <v>100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104.42100000000001</v>
      </c>
      <c r="J69" s="213">
        <v>104.468</v>
      </c>
      <c r="K69" s="17"/>
      <c r="L69" s="18"/>
      <c r="M69" s="17"/>
      <c r="N69" s="254"/>
      <c r="O69" s="254"/>
      <c r="P69" s="67">
        <v>322705392</v>
      </c>
      <c r="Q69" s="20"/>
    </row>
    <row r="70" spans="1:20" ht="16.5" customHeight="1" thickTop="1" thickBot="1">
      <c r="B70" s="244">
        <f t="shared" si="7"/>
        <v>55</v>
      </c>
      <c r="C70" s="252" t="s">
        <v>101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101.279</v>
      </c>
      <c r="J70" s="213">
        <v>101.313</v>
      </c>
      <c r="K70" s="17"/>
      <c r="L70" s="18"/>
      <c r="M70" s="17"/>
      <c r="N70" s="232"/>
      <c r="O70" s="232"/>
      <c r="P70" s="45">
        <v>228280374</v>
      </c>
      <c r="Q70" s="20"/>
    </row>
    <row r="71" spans="1:20" ht="15" customHeight="1" thickTop="1" thickBot="1">
      <c r="B71" s="244">
        <f t="shared" si="7"/>
        <v>56</v>
      </c>
      <c r="C71" s="252" t="s">
        <v>102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103.15</v>
      </c>
      <c r="J71" s="213">
        <v>103.173</v>
      </c>
      <c r="K71" s="17"/>
      <c r="L71" s="18"/>
      <c r="M71" s="17"/>
      <c r="N71" s="232"/>
      <c r="O71" s="232"/>
      <c r="P71" s="45">
        <v>5077549</v>
      </c>
      <c r="Q71" s="20"/>
    </row>
    <row r="72" spans="1:20" ht="16.5" customHeight="1" thickTop="1" thickBot="1">
      <c r="B72" s="244">
        <f t="shared" si="7"/>
        <v>57</v>
      </c>
      <c r="C72" s="252" t="s">
        <v>103</v>
      </c>
      <c r="D72" s="246" t="s">
        <v>104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104.033</v>
      </c>
      <c r="J72" s="213">
        <v>104.077</v>
      </c>
      <c r="K72" s="17"/>
      <c r="L72" s="18"/>
      <c r="M72" s="17"/>
      <c r="N72" s="44"/>
      <c r="O72" s="44"/>
      <c r="P72" s="45">
        <v>25947126</v>
      </c>
      <c r="Q72" s="20"/>
    </row>
    <row r="73" spans="1:20" ht="15.75" customHeight="1" thickTop="1" thickBot="1">
      <c r="B73" s="244">
        <f t="shared" si="7"/>
        <v>58</v>
      </c>
      <c r="C73" s="249" t="s">
        <v>105</v>
      </c>
      <c r="D73" s="246" t="s">
        <v>106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102.883</v>
      </c>
      <c r="J73" s="213">
        <v>102.922</v>
      </c>
      <c r="K73" s="17"/>
      <c r="L73" s="18"/>
      <c r="M73" s="17"/>
      <c r="N73" s="250"/>
      <c r="O73" s="250"/>
      <c r="P73" s="67">
        <v>4259036</v>
      </c>
      <c r="Q73" s="20"/>
    </row>
    <row r="74" spans="1:20" ht="17.25" customHeight="1" thickTop="1" thickBot="1">
      <c r="B74" s="244">
        <f t="shared" si="7"/>
        <v>59</v>
      </c>
      <c r="C74" s="249" t="s">
        <v>107</v>
      </c>
      <c r="D74" s="246" t="s">
        <v>108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106.60299999999999</v>
      </c>
      <c r="J74" s="213">
        <v>106.639</v>
      </c>
      <c r="K74" s="17"/>
      <c r="L74" s="18"/>
      <c r="M74" s="17"/>
      <c r="N74" s="250"/>
      <c r="O74" s="250"/>
      <c r="P74" s="215">
        <v>45758589</v>
      </c>
      <c r="Q74" s="20"/>
    </row>
    <row r="75" spans="1:20" ht="16.5" customHeight="1" thickTop="1" thickBot="1">
      <c r="B75" s="244">
        <f t="shared" si="7"/>
        <v>60</v>
      </c>
      <c r="C75" s="249" t="s">
        <v>109</v>
      </c>
      <c r="D75" s="246" t="s">
        <v>80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104.572</v>
      </c>
      <c r="J75" s="213">
        <v>104.61</v>
      </c>
      <c r="K75" s="8"/>
      <c r="L75" s="256"/>
      <c r="M75" s="8"/>
      <c r="N75" s="257"/>
      <c r="O75" s="257"/>
      <c r="P75" s="258">
        <v>206060289</v>
      </c>
      <c r="Q75" s="20"/>
    </row>
    <row r="76" spans="1:20" ht="16.5" customHeight="1" thickTop="1" thickBot="1">
      <c r="B76" s="244">
        <f t="shared" si="7"/>
        <v>61</v>
      </c>
      <c r="C76" s="249" t="s">
        <v>110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103.383</v>
      </c>
      <c r="J76" s="213">
        <v>103.413</v>
      </c>
      <c r="K76" s="17"/>
      <c r="L76" s="18"/>
      <c r="M76" s="17"/>
      <c r="N76" s="254"/>
      <c r="O76" s="254"/>
      <c r="P76" s="261">
        <v>18691957</v>
      </c>
      <c r="Q76" s="20"/>
    </row>
    <row r="77" spans="1:20" ht="16.5" customHeight="1" thickTop="1" thickBot="1">
      <c r="B77" s="244">
        <f t="shared" si="7"/>
        <v>62</v>
      </c>
      <c r="C77" s="252" t="s">
        <v>111</v>
      </c>
      <c r="D77" s="262" t="s">
        <v>112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102.681</v>
      </c>
      <c r="J77" s="213">
        <v>102.72499999999999</v>
      </c>
      <c r="K77" s="17"/>
      <c r="L77" s="18"/>
      <c r="M77" s="17"/>
      <c r="N77" s="263"/>
      <c r="O77" s="263"/>
      <c r="P77" s="261">
        <v>448762044</v>
      </c>
      <c r="Q77" s="20"/>
    </row>
    <row r="78" spans="1:20" ht="14.25" customHeight="1" thickTop="1" thickBot="1">
      <c r="B78" s="244">
        <f t="shared" si="7"/>
        <v>63</v>
      </c>
      <c r="C78" s="249" t="s">
        <v>113</v>
      </c>
      <c r="D78" s="264" t="s">
        <v>114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103.922</v>
      </c>
      <c r="J78" s="213">
        <v>103.96599999999999</v>
      </c>
      <c r="K78" s="17"/>
      <c r="L78" s="18"/>
      <c r="M78" s="17"/>
      <c r="N78" s="250"/>
      <c r="O78" s="250"/>
      <c r="P78" s="261">
        <v>9356559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115</v>
      </c>
      <c r="D79" s="246" t="s">
        <v>116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2">
        <v>102.429</v>
      </c>
      <c r="J79" s="212">
        <v>102.474</v>
      </c>
      <c r="K79" s="17"/>
      <c r="L79" s="18"/>
      <c r="M79" s="17"/>
      <c r="N79" s="263"/>
      <c r="O79" s="263"/>
      <c r="P79" s="268">
        <v>119704843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117</v>
      </c>
      <c r="D80" s="246" t="s">
        <v>116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103.523</v>
      </c>
      <c r="J80" s="212">
        <v>103.56100000000001</v>
      </c>
      <c r="K80" s="17"/>
      <c r="L80" s="18"/>
      <c r="M80" s="17"/>
      <c r="N80" s="254"/>
      <c r="O80" s="254"/>
      <c r="P80" s="261">
        <v>70537447</v>
      </c>
      <c r="Q80" s="20"/>
    </row>
    <row r="81" spans="1:17" ht="16.5" customHeight="1" thickTop="1" thickBot="1">
      <c r="B81" s="244">
        <f t="shared" si="7"/>
        <v>66</v>
      </c>
      <c r="C81" s="272" t="s">
        <v>118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104.967</v>
      </c>
      <c r="J81" s="213">
        <v>105.003</v>
      </c>
      <c r="K81" s="17"/>
      <c r="L81" s="18"/>
      <c r="M81" s="17"/>
      <c r="N81" s="254"/>
      <c r="O81" s="254"/>
      <c r="P81" s="261">
        <v>3455852</v>
      </c>
      <c r="Q81" s="20"/>
    </row>
    <row r="82" spans="1:17" ht="16.5" customHeight="1" thickTop="1" thickBot="1">
      <c r="B82" s="244">
        <f t="shared" si="7"/>
        <v>67</v>
      </c>
      <c r="C82" s="252" t="s">
        <v>119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102.492</v>
      </c>
      <c r="J82" s="213">
        <v>102.53700000000001</v>
      </c>
      <c r="K82" s="17"/>
      <c r="L82" s="18"/>
      <c r="M82" s="17"/>
      <c r="N82" s="250"/>
      <c r="O82" s="250"/>
      <c r="P82" s="273">
        <v>345846786</v>
      </c>
      <c r="Q82" s="20"/>
    </row>
    <row r="83" spans="1:17" ht="16.5" customHeight="1" thickTop="1" thickBot="1">
      <c r="B83" s="244">
        <f t="shared" si="7"/>
        <v>68</v>
      </c>
      <c r="C83" s="249" t="s">
        <v>120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102.43899999999999</v>
      </c>
      <c r="J83" s="213">
        <v>102.50700000000001</v>
      </c>
      <c r="K83" s="17"/>
      <c r="L83" s="18"/>
      <c r="M83" s="17"/>
      <c r="N83" s="250"/>
      <c r="O83" s="250"/>
      <c r="P83" s="273">
        <v>12387246</v>
      </c>
      <c r="Q83" s="20"/>
    </row>
    <row r="84" spans="1:17" ht="16.5" customHeight="1" thickTop="1" thickBot="1">
      <c r="B84" s="244">
        <f t="shared" si="7"/>
        <v>69</v>
      </c>
      <c r="C84" s="274" t="s">
        <v>121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105.15900000000001</v>
      </c>
      <c r="J84" s="213">
        <v>105.194</v>
      </c>
      <c r="K84" s="17"/>
      <c r="L84" s="18"/>
      <c r="M84" s="17"/>
      <c r="N84" s="254"/>
      <c r="O84" s="254"/>
      <c r="P84" s="273">
        <v>24914310</v>
      </c>
      <c r="Q84" s="20"/>
    </row>
    <row r="85" spans="1:17" ht="16.5" customHeight="1" thickTop="1" thickBot="1">
      <c r="B85" s="244">
        <f t="shared" si="7"/>
        <v>70</v>
      </c>
      <c r="C85" s="275" t="s">
        <v>122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102.033</v>
      </c>
      <c r="J85" s="74">
        <v>102.06699999999999</v>
      </c>
      <c r="K85" s="17"/>
      <c r="L85" s="18"/>
      <c r="M85" s="17"/>
      <c r="N85" s="250"/>
      <c r="O85" s="250"/>
      <c r="P85" s="273">
        <v>108544185</v>
      </c>
      <c r="Q85" s="20"/>
    </row>
    <row r="86" spans="1:17" ht="13.5" customHeight="1" thickTop="1" thickBot="1">
      <c r="A86" s="4" t="s">
        <v>72</v>
      </c>
      <c r="B86" s="517" t="s">
        <v>123</v>
      </c>
      <c r="C86" s="513"/>
      <c r="D86" s="513"/>
      <c r="E86" s="513"/>
      <c r="F86" s="513"/>
      <c r="G86" s="513"/>
      <c r="H86" s="513"/>
      <c r="I86" s="513"/>
      <c r="J86" s="518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124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10.58</v>
      </c>
      <c r="J87" s="284">
        <v>10.584</v>
      </c>
      <c r="K87" s="17"/>
      <c r="L87" s="18"/>
      <c r="M87" s="17"/>
      <c r="N87" s="285"/>
      <c r="O87" s="285"/>
      <c r="P87" s="286">
        <v>4856259</v>
      </c>
      <c r="Q87" s="20"/>
    </row>
    <row r="88" spans="1:17" ht="16.5" customHeight="1" thickTop="1" thickBot="1">
      <c r="A88" s="4" t="s">
        <v>72</v>
      </c>
      <c r="B88" s="281">
        <f>B87+1</f>
        <v>72</v>
      </c>
      <c r="C88" s="287" t="s">
        <v>125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103.075</v>
      </c>
      <c r="J88" s="289">
        <v>103.10899999999999</v>
      </c>
      <c r="L88" s="175"/>
      <c r="M88" s="1"/>
      <c r="N88" s="285"/>
      <c r="O88" s="285"/>
      <c r="P88" s="290">
        <v>2769205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126</v>
      </c>
      <c r="D89" s="292" t="s">
        <v>127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103.23</v>
      </c>
      <c r="J89" s="294">
        <v>103.274</v>
      </c>
      <c r="K89" s="17"/>
      <c r="L89" s="18"/>
      <c r="M89" s="17"/>
      <c r="N89" s="295"/>
      <c r="O89" s="295"/>
      <c r="P89" s="75">
        <v>8982527</v>
      </c>
      <c r="Q89" s="20"/>
    </row>
    <row r="90" spans="1:17" ht="16.5" customHeight="1" thickTop="1" thickBot="1">
      <c r="B90" s="281">
        <f t="shared" si="8"/>
        <v>74</v>
      </c>
      <c r="C90" s="296" t="s">
        <v>128</v>
      </c>
      <c r="D90" s="297" t="s">
        <v>129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104.499</v>
      </c>
      <c r="J90" s="294">
        <v>104.53700000000001</v>
      </c>
      <c r="K90" s="17"/>
      <c r="L90" s="18"/>
      <c r="M90" s="17"/>
      <c r="N90" s="295"/>
      <c r="O90" s="295" t="s">
        <v>203</v>
      </c>
      <c r="P90" s="29">
        <v>3197918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130</v>
      </c>
      <c r="D91" s="302" t="s">
        <v>131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10.384</v>
      </c>
      <c r="J91" s="306">
        <v>10.388</v>
      </c>
      <c r="K91" s="17"/>
      <c r="L91" s="18"/>
      <c r="M91" s="17"/>
      <c r="N91" s="144"/>
      <c r="O91" s="144"/>
      <c r="P91" s="495">
        <v>6578359</v>
      </c>
      <c r="Q91" s="20"/>
    </row>
    <row r="92" spans="1:17" s="1" customFormat="1" ht="16.5" customHeight="1" thickTop="1" thickBot="1">
      <c r="A92" s="4"/>
      <c r="B92" s="508" t="s">
        <v>198</v>
      </c>
      <c r="C92" s="509"/>
      <c r="D92" s="509"/>
      <c r="E92" s="509"/>
      <c r="F92" s="509"/>
      <c r="G92" s="509"/>
      <c r="H92" s="509"/>
      <c r="I92" s="509"/>
      <c r="J92" s="511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199</v>
      </c>
      <c r="D93" s="498" t="s">
        <v>127</v>
      </c>
      <c r="E93" s="499">
        <v>43350</v>
      </c>
      <c r="F93" s="500" t="s">
        <v>166</v>
      </c>
      <c r="G93" s="501" t="s">
        <v>166</v>
      </c>
      <c r="H93" s="502" t="s">
        <v>166</v>
      </c>
      <c r="I93" s="502">
        <v>100.006</v>
      </c>
      <c r="J93" s="502">
        <v>100.04900000000001</v>
      </c>
      <c r="K93" s="17"/>
      <c r="L93" s="18"/>
      <c r="M93" s="17"/>
      <c r="N93" s="295"/>
      <c r="O93" s="176" t="s">
        <v>63</v>
      </c>
      <c r="P93" s="75">
        <v>100049</v>
      </c>
      <c r="Q93" s="20"/>
    </row>
    <row r="94" spans="1:17" s="1" customFormat="1" ht="15" customHeight="1" thickTop="1" thickBot="1">
      <c r="A94" s="307"/>
      <c r="B94" s="519" t="s">
        <v>132</v>
      </c>
      <c r="C94" s="519"/>
      <c r="D94" s="519"/>
      <c r="E94" s="519"/>
      <c r="F94" s="519"/>
      <c r="G94" s="519"/>
      <c r="H94" s="519"/>
      <c r="I94" s="519"/>
      <c r="J94" s="519"/>
      <c r="K94" s="519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133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63.802</v>
      </c>
      <c r="J95" s="231">
        <v>63.581000000000003</v>
      </c>
      <c r="K95" s="17"/>
      <c r="L95" s="17"/>
      <c r="M95" s="18"/>
      <c r="N95" s="17"/>
      <c r="O95" s="285"/>
      <c r="P95" s="101">
        <v>5955396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134</v>
      </c>
      <c r="D96" s="317" t="s">
        <v>96</v>
      </c>
      <c r="E96" s="227">
        <v>34415</v>
      </c>
      <c r="F96" s="227">
        <v>42877</v>
      </c>
      <c r="G96" s="229" t="s">
        <v>135</v>
      </c>
      <c r="H96" s="318" t="s">
        <v>136</v>
      </c>
      <c r="I96" s="318" t="s">
        <v>136</v>
      </c>
      <c r="J96" s="318" t="s">
        <v>136</v>
      </c>
      <c r="K96" s="17"/>
      <c r="L96" s="17"/>
      <c r="M96" s="18"/>
      <c r="N96" s="17"/>
      <c r="O96" s="100"/>
      <c r="P96" s="101">
        <v>769183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137</v>
      </c>
      <c r="D97" s="246" t="s">
        <v>96</v>
      </c>
      <c r="E97" s="319">
        <v>34415</v>
      </c>
      <c r="F97" s="227">
        <v>42877</v>
      </c>
      <c r="G97" s="247" t="s">
        <v>138</v>
      </c>
      <c r="H97" s="318" t="s">
        <v>136</v>
      </c>
      <c r="I97" s="318" t="s">
        <v>136</v>
      </c>
      <c r="J97" s="318" t="s">
        <v>136</v>
      </c>
      <c r="K97" s="17"/>
      <c r="L97" s="17"/>
      <c r="M97" s="18"/>
      <c r="N97" s="17"/>
      <c r="O97" s="100"/>
      <c r="P97" s="101">
        <v>519422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139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108.15300000000001</v>
      </c>
      <c r="J98" s="28">
        <v>108.06</v>
      </c>
      <c r="K98" s="17"/>
      <c r="L98" s="17"/>
      <c r="M98" s="18"/>
      <c r="N98" s="17"/>
      <c r="O98" s="321"/>
      <c r="P98" s="101">
        <v>2913959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140</v>
      </c>
      <c r="D99" s="320" t="s">
        <v>104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18.643999999999998</v>
      </c>
      <c r="J99" s="28">
        <v>18.640999999999998</v>
      </c>
      <c r="K99" s="322"/>
      <c r="L99" s="62"/>
      <c r="M99" s="62"/>
      <c r="N99" s="323"/>
      <c r="O99" s="324"/>
      <c r="P99" s="101">
        <v>1196012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141</v>
      </c>
      <c r="D100" s="327" t="s">
        <v>112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329.19900000000001</v>
      </c>
      <c r="J100" s="28">
        <v>328.62900000000002</v>
      </c>
      <c r="K100" s="17"/>
      <c r="L100" s="17"/>
      <c r="M100" s="18"/>
      <c r="N100" s="17"/>
      <c r="O100" s="114"/>
      <c r="P100" s="101">
        <v>16443919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142</v>
      </c>
      <c r="D101" s="330" t="s">
        <v>116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30.489000000000001</v>
      </c>
      <c r="J101" s="27">
        <v>30.600999999999999</v>
      </c>
      <c r="K101" s="17"/>
      <c r="L101" s="17"/>
      <c r="M101" s="18"/>
      <c r="N101" s="17"/>
      <c r="O101" s="114"/>
      <c r="P101" s="101">
        <v>4384597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143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2550.7350000000001</v>
      </c>
      <c r="J102" s="27">
        <v>2554.6480000000001</v>
      </c>
      <c r="K102" s="17"/>
      <c r="L102" s="17"/>
      <c r="M102" s="18"/>
      <c r="N102" s="17"/>
      <c r="O102" s="114"/>
      <c r="P102" s="101">
        <v>7045718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144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78.192999999999998</v>
      </c>
      <c r="J103" s="28">
        <v>78.316999999999993</v>
      </c>
      <c r="K103" s="17"/>
      <c r="L103" s="17"/>
      <c r="M103" s="18"/>
      <c r="N103" s="17"/>
      <c r="O103" s="100"/>
      <c r="P103" s="101">
        <v>1435249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145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57.521000000000001</v>
      </c>
      <c r="J104" s="28">
        <v>57.585999999999999</v>
      </c>
      <c r="K104" s="17"/>
      <c r="L104" s="17"/>
      <c r="M104" s="18"/>
      <c r="N104" s="17"/>
      <c r="O104" s="100"/>
      <c r="P104" s="101">
        <v>1171019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146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120.068</v>
      </c>
      <c r="J105" s="28">
        <v>120.09</v>
      </c>
      <c r="K105" s="17"/>
      <c r="L105" s="17"/>
      <c r="M105" s="18"/>
      <c r="N105" s="17"/>
      <c r="O105" s="285"/>
      <c r="P105" s="411">
        <v>1886503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147</v>
      </c>
      <c r="D106" s="335" t="s">
        <v>15</v>
      </c>
      <c r="E106" s="336">
        <v>36626</v>
      </c>
      <c r="F106" s="337">
        <v>42865</v>
      </c>
      <c r="G106" s="338" t="s">
        <v>148</v>
      </c>
      <c r="H106" s="339">
        <v>95.96</v>
      </c>
      <c r="I106" s="340">
        <v>109.032</v>
      </c>
      <c r="J106" s="340">
        <v>108.996</v>
      </c>
      <c r="K106" s="17"/>
      <c r="L106" s="17"/>
      <c r="M106" s="18"/>
      <c r="N106" s="17"/>
      <c r="O106" s="100"/>
      <c r="P106" s="504">
        <v>2551390</v>
      </c>
      <c r="Q106" s="20"/>
    </row>
    <row r="107" spans="1:17" s="1" customFormat="1" ht="18" customHeight="1" thickTop="1" thickBot="1">
      <c r="A107" s="4"/>
      <c r="B107" s="508" t="s">
        <v>149</v>
      </c>
      <c r="C107" s="509"/>
      <c r="D107" s="509"/>
      <c r="E107" s="509"/>
      <c r="F107" s="509"/>
      <c r="G107" s="509"/>
      <c r="H107" s="509"/>
      <c r="I107" s="509"/>
      <c r="J107" s="510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150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11.076000000000001</v>
      </c>
      <c r="J108" s="231">
        <v>11.067</v>
      </c>
      <c r="K108" s="17"/>
      <c r="L108" s="18"/>
      <c r="M108" s="17"/>
      <c r="N108" s="68"/>
      <c r="O108" s="100"/>
      <c r="P108" s="342">
        <v>244585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151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11.98</v>
      </c>
      <c r="J109" s="349">
        <v>11.95</v>
      </c>
      <c r="K109" s="17"/>
      <c r="L109" s="18"/>
      <c r="M109" s="17"/>
      <c r="N109" s="68"/>
      <c r="O109" s="100"/>
      <c r="P109" s="115">
        <v>794013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152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15.853999999999999</v>
      </c>
      <c r="J110" s="349">
        <v>15.753</v>
      </c>
      <c r="K110" s="17"/>
      <c r="L110" s="18"/>
      <c r="M110" s="17"/>
      <c r="N110" s="68"/>
      <c r="O110" s="100"/>
      <c r="P110" s="115">
        <v>128563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153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15.263</v>
      </c>
      <c r="J111" s="349">
        <v>15.167999999999999</v>
      </c>
      <c r="K111" s="17"/>
      <c r="L111" s="18"/>
      <c r="M111" s="17"/>
      <c r="N111" s="68"/>
      <c r="O111" s="100"/>
      <c r="P111" s="115">
        <v>380722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154</v>
      </c>
      <c r="D112" s="352" t="s">
        <v>96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16.922000000000001</v>
      </c>
      <c r="J112" s="349">
        <v>16.844000000000001</v>
      </c>
      <c r="K112" s="17"/>
      <c r="L112" s="18"/>
      <c r="M112" s="17"/>
      <c r="N112" s="68"/>
      <c r="O112" s="353"/>
      <c r="P112" s="115">
        <v>20111012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155</v>
      </c>
      <c r="D113" s="345" t="s">
        <v>96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14.298</v>
      </c>
      <c r="J113" s="349">
        <v>14.249000000000001</v>
      </c>
      <c r="K113" s="17"/>
      <c r="L113" s="18"/>
      <c r="M113" s="17"/>
      <c r="N113" s="68"/>
      <c r="O113" s="100"/>
      <c r="P113" s="115">
        <v>19864799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156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163.834</v>
      </c>
      <c r="J114" s="349">
        <v>164.578</v>
      </c>
      <c r="K114" s="17"/>
      <c r="L114" s="18"/>
      <c r="M114" s="17"/>
      <c r="N114" s="68"/>
      <c r="O114" s="100"/>
      <c r="P114" s="115">
        <v>1259845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157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151.685</v>
      </c>
      <c r="J115" s="349">
        <v>152.24299999999999</v>
      </c>
      <c r="K115" s="17"/>
      <c r="L115" s="18"/>
      <c r="M115" s="17"/>
      <c r="N115" s="68"/>
      <c r="O115" s="100"/>
      <c r="P115" s="115">
        <v>621155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158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9.4740000000000002</v>
      </c>
      <c r="J116" s="348">
        <v>9.4309999999999992</v>
      </c>
      <c r="K116" s="17"/>
      <c r="L116" s="18"/>
      <c r="M116" s="17"/>
      <c r="N116" s="68"/>
      <c r="O116" s="360"/>
      <c r="P116" s="115">
        <v>1163319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159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128.809</v>
      </c>
      <c r="J117" s="349">
        <v>129.36699999999999</v>
      </c>
      <c r="K117" s="17"/>
      <c r="L117" s="18"/>
      <c r="M117" s="17"/>
      <c r="N117" s="68"/>
      <c r="O117" s="362"/>
      <c r="P117" s="115">
        <v>213327</v>
      </c>
      <c r="Q117" s="20"/>
    </row>
    <row r="118" spans="1:20" ht="16.5" customHeight="1" thickTop="1" thickBot="1">
      <c r="B118" s="343">
        <f t="shared" si="10"/>
        <v>99</v>
      </c>
      <c r="C118" s="351" t="s">
        <v>160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93.7</v>
      </c>
      <c r="J118" s="349">
        <v>94.483000000000004</v>
      </c>
      <c r="K118" s="17"/>
      <c r="L118" s="17"/>
      <c r="M118" s="18"/>
      <c r="N118" s="17"/>
      <c r="O118" s="100"/>
      <c r="P118" s="115">
        <v>510210</v>
      </c>
      <c r="Q118" s="20"/>
    </row>
    <row r="119" spans="1:20" ht="16.5" customHeight="1" thickTop="1" thickBot="1">
      <c r="A119" s="4" t="s">
        <v>72</v>
      </c>
      <c r="B119" s="343">
        <f t="shared" si="10"/>
        <v>100</v>
      </c>
      <c r="C119" s="351" t="s">
        <v>161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97.495999999999995</v>
      </c>
      <c r="J119" s="348">
        <v>98.105000000000004</v>
      </c>
      <c r="K119" s="17"/>
      <c r="L119" s="17"/>
      <c r="M119" s="18"/>
      <c r="N119" s="17"/>
      <c r="O119" s="114"/>
      <c r="P119" s="115">
        <v>203766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162</v>
      </c>
      <c r="D120" s="368" t="s">
        <v>131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98.224000000000004</v>
      </c>
      <c r="J120" s="348">
        <v>98.591999999999999</v>
      </c>
      <c r="K120" s="371"/>
      <c r="L120" s="372"/>
      <c r="M120" s="371"/>
      <c r="N120" s="373"/>
      <c r="O120" s="362"/>
      <c r="P120" s="115">
        <v>2730992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163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115.87</v>
      </c>
      <c r="J121" s="349">
        <v>115.759</v>
      </c>
      <c r="K121" s="377"/>
      <c r="L121" s="378"/>
      <c r="M121" s="377"/>
      <c r="N121" s="379"/>
      <c r="O121" s="380"/>
      <c r="P121" s="381">
        <v>5190535</v>
      </c>
      <c r="Q121" s="20"/>
    </row>
    <row r="122" spans="1:20" ht="16.5" customHeight="1" thickBot="1">
      <c r="B122" s="343">
        <f t="shared" si="10"/>
        <v>103</v>
      </c>
      <c r="C122" s="382" t="s">
        <v>164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98.183999999999997</v>
      </c>
      <c r="J122" s="349">
        <v>98.573999999999998</v>
      </c>
      <c r="K122" s="377"/>
      <c r="L122" s="378"/>
      <c r="M122" s="377"/>
      <c r="N122" s="379"/>
      <c r="O122" s="380"/>
      <c r="P122" s="381">
        <v>835221</v>
      </c>
      <c r="Q122" s="20"/>
    </row>
    <row r="123" spans="1:20" ht="16.5" customHeight="1" thickBot="1">
      <c r="B123" s="343">
        <f t="shared" si="10"/>
        <v>104</v>
      </c>
      <c r="C123" s="382" t="s">
        <v>165</v>
      </c>
      <c r="D123" s="264" t="s">
        <v>26</v>
      </c>
      <c r="E123" s="383">
        <v>42741</v>
      </c>
      <c r="F123" s="384" t="s">
        <v>166</v>
      </c>
      <c r="G123" s="385" t="s">
        <v>166</v>
      </c>
      <c r="H123" s="386">
        <v>10.031000000000001</v>
      </c>
      <c r="I123" s="349">
        <v>10.766</v>
      </c>
      <c r="J123" s="349">
        <v>10.717000000000001</v>
      </c>
      <c r="K123" s="387"/>
      <c r="L123" s="378"/>
      <c r="M123" s="387"/>
      <c r="N123" s="379"/>
      <c r="O123" s="388"/>
      <c r="P123" s="381">
        <v>599280</v>
      </c>
      <c r="Q123" s="20"/>
    </row>
    <row r="124" spans="1:20" ht="16.5" customHeight="1" thickBot="1">
      <c r="B124" s="343">
        <f t="shared" si="10"/>
        <v>105</v>
      </c>
      <c r="C124" s="389" t="s">
        <v>167</v>
      </c>
      <c r="D124" s="264" t="s">
        <v>116</v>
      </c>
      <c r="E124" s="383">
        <v>43087</v>
      </c>
      <c r="F124" s="384" t="s">
        <v>166</v>
      </c>
      <c r="G124" s="385" t="s">
        <v>166</v>
      </c>
      <c r="H124" s="348">
        <v>100.008</v>
      </c>
      <c r="I124" s="348">
        <v>104.854</v>
      </c>
      <c r="J124" s="348">
        <v>104.64700000000001</v>
      </c>
      <c r="K124" s="390"/>
      <c r="L124" s="391"/>
      <c r="M124" s="390"/>
      <c r="N124" s="392"/>
      <c r="P124" s="393">
        <v>968820</v>
      </c>
      <c r="Q124" s="20"/>
    </row>
    <row r="125" spans="1:20" ht="16.5" customHeight="1" thickBot="1">
      <c r="B125" s="394">
        <f t="shared" si="10"/>
        <v>106</v>
      </c>
      <c r="C125" s="395" t="s">
        <v>168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172.90799999999999</v>
      </c>
      <c r="J125" s="340">
        <v>172.19</v>
      </c>
      <c r="K125" s="503"/>
      <c r="L125" s="400"/>
      <c r="M125" s="401"/>
      <c r="N125" s="400"/>
      <c r="O125" s="402"/>
      <c r="P125" s="393">
        <v>55768720</v>
      </c>
      <c r="Q125" s="20"/>
    </row>
    <row r="126" spans="1:20" ht="13.5" customHeight="1" thickBot="1">
      <c r="B126" s="508" t="s">
        <v>197</v>
      </c>
      <c r="C126" s="509"/>
      <c r="D126" s="509"/>
      <c r="E126" s="509"/>
      <c r="F126" s="509"/>
      <c r="G126" s="509"/>
      <c r="H126" s="509"/>
      <c r="I126" s="509"/>
      <c r="J126" s="511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169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120.614</v>
      </c>
      <c r="J127" s="487">
        <v>118.751</v>
      </c>
      <c r="K127" s="191" t="s">
        <v>75</v>
      </c>
      <c r="M127" s="175">
        <f>+(J127-I127)/I127</f>
        <v>-1.5445968129736179E-2</v>
      </c>
      <c r="O127" s="405" t="s">
        <v>75</v>
      </c>
      <c r="P127" s="115">
        <v>497927</v>
      </c>
      <c r="Q127" s="20"/>
    </row>
    <row r="128" spans="1:20" ht="16.5" customHeight="1" thickTop="1" thickBot="1">
      <c r="B128" s="343">
        <f>B127+1</f>
        <v>108</v>
      </c>
      <c r="C128" s="406" t="s">
        <v>170</v>
      </c>
      <c r="D128" s="407" t="s">
        <v>171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113.22499999999999</v>
      </c>
      <c r="J128" s="486">
        <v>112.214</v>
      </c>
      <c r="K128" s="174" t="s">
        <v>63</v>
      </c>
      <c r="M128" s="175" t="e">
        <f>+(#REF!-I128)/I128</f>
        <v>#REF!</v>
      </c>
      <c r="O128" s="410" t="s">
        <v>63</v>
      </c>
      <c r="P128" s="411">
        <v>841156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172</v>
      </c>
      <c r="D129" s="412" t="s">
        <v>171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127.386</v>
      </c>
      <c r="J129" s="486">
        <v>126.033</v>
      </c>
      <c r="K129" s="174" t="s">
        <v>63</v>
      </c>
      <c r="M129" s="175">
        <f t="shared" ref="M129:M134" si="12">+(J129-I129)/I129</f>
        <v>-1.0621261363101082E-2</v>
      </c>
      <c r="O129" s="410" t="s">
        <v>63</v>
      </c>
      <c r="P129" s="101">
        <v>592863</v>
      </c>
      <c r="Q129" s="20"/>
    </row>
    <row r="130" spans="1:17" ht="16.5" customHeight="1" thickTop="1" thickBot="1">
      <c r="B130" s="343">
        <f t="shared" si="11"/>
        <v>110</v>
      </c>
      <c r="C130" s="414" t="s">
        <v>173</v>
      </c>
      <c r="D130" s="345" t="s">
        <v>80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216.512</v>
      </c>
      <c r="J130" s="253">
        <v>215.86799999999999</v>
      </c>
      <c r="K130" s="182" t="s">
        <v>66</v>
      </c>
      <c r="M130" s="175">
        <f t="shared" si="12"/>
        <v>-2.9744309784215444E-3</v>
      </c>
      <c r="O130" s="415" t="s">
        <v>66</v>
      </c>
      <c r="P130" s="416">
        <v>3189237</v>
      </c>
      <c r="Q130" s="20"/>
    </row>
    <row r="131" spans="1:17" ht="16.5" customHeight="1" thickTop="1" thickBot="1">
      <c r="B131" s="343">
        <f t="shared" si="11"/>
        <v>111</v>
      </c>
      <c r="C131" s="414" t="s">
        <v>174</v>
      </c>
      <c r="D131" s="345" t="s">
        <v>80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192.167</v>
      </c>
      <c r="J131" s="417">
        <v>192.28800000000001</v>
      </c>
      <c r="K131" s="68" t="s">
        <v>66</v>
      </c>
      <c r="L131" s="17"/>
      <c r="M131" s="18">
        <f t="shared" si="12"/>
        <v>6.296606597387133E-4</v>
      </c>
      <c r="N131" s="17"/>
      <c r="O131" s="418" t="s">
        <v>66</v>
      </c>
      <c r="P131" s="115">
        <v>3301784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175</v>
      </c>
      <c r="D132" s="345" t="s">
        <v>80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165.279</v>
      </c>
      <c r="J132" s="417">
        <v>165.38499999999999</v>
      </c>
      <c r="K132" s="68" t="s">
        <v>66</v>
      </c>
      <c r="L132" s="17"/>
      <c r="M132" s="18">
        <f t="shared" si="12"/>
        <v>6.4133979513425509E-4</v>
      </c>
      <c r="N132" s="17"/>
      <c r="O132" s="418" t="s">
        <v>66</v>
      </c>
      <c r="P132" s="115">
        <v>21011876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176</v>
      </c>
      <c r="D133" s="345" t="s">
        <v>80</v>
      </c>
      <c r="E133" s="365">
        <v>40014</v>
      </c>
      <c r="F133" s="419" t="s">
        <v>177</v>
      </c>
      <c r="G133" s="366" t="s">
        <v>177</v>
      </c>
      <c r="H133" s="348">
        <v>21.015000000000001</v>
      </c>
      <c r="I133" s="417">
        <v>25.295000000000002</v>
      </c>
      <c r="J133" s="417">
        <v>25.036999999999999</v>
      </c>
      <c r="K133" s="182" t="s">
        <v>66</v>
      </c>
      <c r="M133" s="175">
        <f t="shared" si="12"/>
        <v>-1.0199644198458297E-2</v>
      </c>
      <c r="O133" s="415" t="s">
        <v>66</v>
      </c>
      <c r="P133" s="115">
        <v>4060976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178</v>
      </c>
      <c r="D134" s="345" t="s">
        <v>80</v>
      </c>
      <c r="E134" s="365">
        <v>40455</v>
      </c>
      <c r="F134" s="376" t="s">
        <v>177</v>
      </c>
      <c r="G134" s="366" t="s">
        <v>177</v>
      </c>
      <c r="H134" s="348">
        <v>136.19</v>
      </c>
      <c r="I134" s="417">
        <v>152.11799999999999</v>
      </c>
      <c r="J134" s="417">
        <v>151.49199999999999</v>
      </c>
      <c r="K134" s="182" t="s">
        <v>66</v>
      </c>
      <c r="M134" s="175">
        <f t="shared" si="12"/>
        <v>-4.1152263374485912E-3</v>
      </c>
      <c r="O134" s="415" t="s">
        <v>66</v>
      </c>
      <c r="P134" s="115">
        <v>916224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179</v>
      </c>
      <c r="D135" s="345" t="s">
        <v>180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127.99</v>
      </c>
      <c r="J135" s="487">
        <v>126.867</v>
      </c>
      <c r="K135" s="191" t="s">
        <v>75</v>
      </c>
      <c r="M135" s="175" t="e">
        <f>+(I135-#REF!)/#REF!</f>
        <v>#REF!</v>
      </c>
      <c r="O135" s="405" t="s">
        <v>75</v>
      </c>
      <c r="P135" s="420">
        <v>1993213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181</v>
      </c>
      <c r="D136" s="368" t="s">
        <v>131</v>
      </c>
      <c r="E136" s="421">
        <v>40147</v>
      </c>
      <c r="F136" s="376">
        <v>41418</v>
      </c>
      <c r="G136" s="370" t="s">
        <v>182</v>
      </c>
      <c r="H136" s="348">
        <v>8826.2090000000007</v>
      </c>
      <c r="I136" s="417">
        <v>9287.6560000000009</v>
      </c>
      <c r="J136" s="417">
        <v>9356.6659999999993</v>
      </c>
      <c r="K136" s="422" t="s">
        <v>66</v>
      </c>
      <c r="L136" s="423"/>
      <c r="M136" s="424">
        <f t="shared" ref="M136" si="13">+(J136-I136)/I136</f>
        <v>7.4302924225443309E-3</v>
      </c>
      <c r="N136" s="423"/>
      <c r="O136" s="415" t="s">
        <v>66</v>
      </c>
      <c r="P136" s="115">
        <v>3527463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183</v>
      </c>
      <c r="D137" s="368" t="s">
        <v>131</v>
      </c>
      <c r="E137" s="425">
        <v>41984</v>
      </c>
      <c r="F137" s="426" t="s">
        <v>177</v>
      </c>
      <c r="G137" s="427" t="s">
        <v>177</v>
      </c>
      <c r="H137" s="428">
        <v>83.087000000000003</v>
      </c>
      <c r="I137" s="429">
        <v>81.578999999999994</v>
      </c>
      <c r="J137" s="429">
        <v>80.781999999999996</v>
      </c>
      <c r="K137" s="182" t="s">
        <v>66</v>
      </c>
      <c r="M137" s="175">
        <f>+(J137-I137)/I137</f>
        <v>-9.7696711163411804E-3</v>
      </c>
      <c r="O137" s="430" t="s">
        <v>184</v>
      </c>
      <c r="P137" s="420">
        <v>80781.620999999999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185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1085.057</v>
      </c>
      <c r="J138" s="348">
        <v>1088.4949999999999</v>
      </c>
      <c r="K138" s="182"/>
      <c r="M138" s="195">
        <f t="shared" ref="M138:M141" si="14">+(J138-I138)/I138</f>
        <v>3.1684971388598704E-3</v>
      </c>
      <c r="O138" s="415" t="s">
        <v>66</v>
      </c>
      <c r="P138" s="420">
        <v>8715581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186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6196.732</v>
      </c>
      <c r="J139" s="348">
        <v>6199.9269999999997</v>
      </c>
      <c r="K139" s="182"/>
      <c r="M139" s="195">
        <f t="shared" si="14"/>
        <v>5.1559434876313987E-4</v>
      </c>
      <c r="O139" s="415" t="s">
        <v>66</v>
      </c>
      <c r="P139" s="420">
        <v>39685731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187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5439.2460000000001</v>
      </c>
      <c r="J140" s="439">
        <v>5426.402</v>
      </c>
      <c r="K140" s="440"/>
      <c r="L140" s="441"/>
      <c r="M140" s="442">
        <f t="shared" si="14"/>
        <v>-2.3613567027488832E-3</v>
      </c>
      <c r="N140" s="441"/>
      <c r="O140" s="443" t="s">
        <v>188</v>
      </c>
      <c r="P140" s="115">
        <v>5209346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189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99.019000000000005</v>
      </c>
      <c r="J141" s="488">
        <v>98.245999999999995</v>
      </c>
      <c r="K141" s="449"/>
      <c r="L141" s="450"/>
      <c r="M141" s="451">
        <f t="shared" si="14"/>
        <v>-7.8065825750614562E-3</v>
      </c>
      <c r="N141" s="450"/>
      <c r="O141" s="405" t="s">
        <v>75</v>
      </c>
      <c r="P141" s="452">
        <v>2422954</v>
      </c>
      <c r="Q141" s="20"/>
    </row>
    <row r="142" spans="1:17" s="1" customFormat="1" ht="13.5" customHeight="1" thickTop="1" thickBot="1">
      <c r="A142" s="4"/>
      <c r="B142" s="512" t="s">
        <v>190</v>
      </c>
      <c r="C142" s="513"/>
      <c r="D142" s="513"/>
      <c r="E142" s="513"/>
      <c r="F142" s="513"/>
      <c r="G142" s="513"/>
      <c r="H142" s="513"/>
      <c r="I142" s="513"/>
      <c r="J142" s="514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191</v>
      </c>
      <c r="D143" s="456" t="s">
        <v>129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124.337</v>
      </c>
      <c r="J143" s="460">
        <v>124.789</v>
      </c>
      <c r="K143" s="222" t="s">
        <v>66</v>
      </c>
      <c r="L143" s="8"/>
      <c r="M143" s="461">
        <f>+(J143-I143)/I143</f>
        <v>3.6352815332523557E-3</v>
      </c>
      <c r="N143" s="8"/>
      <c r="O143" s="462">
        <v>1562592</v>
      </c>
      <c r="P143" s="420">
        <v>5789985</v>
      </c>
      <c r="Q143" s="20"/>
    </row>
    <row r="144" spans="1:17" s="1" customFormat="1" ht="16.5" customHeight="1" thickTop="1" thickBot="1">
      <c r="A144" s="4"/>
      <c r="B144" s="508" t="s">
        <v>192</v>
      </c>
      <c r="C144" s="509"/>
      <c r="D144" s="509"/>
      <c r="E144" s="509"/>
      <c r="F144" s="509"/>
      <c r="G144" s="509"/>
      <c r="H144" s="509"/>
      <c r="I144" s="509"/>
      <c r="J144" s="510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193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12445.002</v>
      </c>
      <c r="J145" s="470">
        <v>12436.63</v>
      </c>
      <c r="K145" s="182" t="s">
        <v>66</v>
      </c>
      <c r="M145" s="175">
        <f>+(J145-I145)/I145</f>
        <v>-6.7271985974780941E-4</v>
      </c>
      <c r="O145" s="415" t="s">
        <v>66</v>
      </c>
      <c r="P145" s="420">
        <v>13680293</v>
      </c>
      <c r="Q145" s="20"/>
    </row>
    <row r="146" spans="1:17" s="476" customFormat="1" ht="21.75" customHeight="1" thickTop="1">
      <c r="B146" s="471" t="s">
        <v>194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9"/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195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201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196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08" workbookViewId="0">
      <selection activeCell="P118" sqref="P118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11.42578125" style="1"/>
    <col min="18" max="16384" width="11.42578125" style="4"/>
  </cols>
  <sheetData>
    <row r="1" spans="2:17" ht="17.25" customHeight="1" thickTop="1">
      <c r="B1" s="557" t="s">
        <v>0</v>
      </c>
      <c r="C1" s="558"/>
      <c r="D1" s="560" t="s">
        <v>1</v>
      </c>
      <c r="E1" s="561" t="s">
        <v>2</v>
      </c>
      <c r="F1" s="562"/>
      <c r="G1" s="567" t="s">
        <v>3</v>
      </c>
      <c r="H1" s="568"/>
      <c r="I1" s="560" t="s">
        <v>4</v>
      </c>
      <c r="J1" s="572" t="s">
        <v>5</v>
      </c>
    </row>
    <row r="2" spans="2:17" ht="21.75" customHeight="1">
      <c r="B2" s="529"/>
      <c r="C2" s="530"/>
      <c r="D2" s="534"/>
      <c r="E2" s="563"/>
      <c r="F2" s="564"/>
      <c r="G2" s="569"/>
      <c r="H2" s="530"/>
      <c r="I2" s="534"/>
      <c r="J2" s="573"/>
    </row>
    <row r="3" spans="2:17" ht="26.25" customHeight="1" thickBot="1">
      <c r="B3" s="531"/>
      <c r="C3" s="559"/>
      <c r="D3" s="535"/>
      <c r="E3" s="565"/>
      <c r="F3" s="566"/>
      <c r="G3" s="570"/>
      <c r="H3" s="571"/>
      <c r="I3" s="535"/>
      <c r="J3" s="574"/>
    </row>
    <row r="4" spans="2:17" ht="18" customHeight="1" thickTop="1" thickBot="1">
      <c r="B4" s="553" t="s">
        <v>6</v>
      </c>
      <c r="C4" s="554"/>
      <c r="D4" s="554"/>
      <c r="E4" s="554"/>
      <c r="F4" s="554"/>
      <c r="G4" s="554"/>
      <c r="H4" s="554"/>
      <c r="I4" s="554"/>
      <c r="J4" s="555"/>
      <c r="M4" s="6" t="s">
        <v>7</v>
      </c>
    </row>
    <row r="5" spans="2:17" ht="17.25" customHeight="1" thickTop="1" thickBot="1">
      <c r="B5" s="520" t="s">
        <v>9</v>
      </c>
      <c r="C5" s="521"/>
      <c r="D5" s="521"/>
      <c r="E5" s="521"/>
      <c r="F5" s="521"/>
      <c r="G5" s="521"/>
      <c r="H5" s="521"/>
      <c r="I5" s="521"/>
      <c r="J5" s="556"/>
    </row>
    <row r="6" spans="2:17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176.69800000000001</v>
      </c>
      <c r="J6" s="16">
        <v>176.76900000000001</v>
      </c>
      <c r="K6" s="17"/>
      <c r="L6" s="17"/>
      <c r="M6" s="18"/>
      <c r="N6" s="17"/>
    </row>
    <row r="7" spans="2:17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120.13</v>
      </c>
      <c r="J7" s="28">
        <v>120.181</v>
      </c>
      <c r="K7" s="17"/>
      <c r="L7" s="17"/>
      <c r="M7" s="18"/>
      <c r="N7" s="17"/>
    </row>
    <row r="8" spans="2:17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102.327</v>
      </c>
      <c r="J8" s="28">
        <v>102.366</v>
      </c>
      <c r="K8" s="17"/>
      <c r="L8" s="17"/>
      <c r="M8" s="18"/>
      <c r="N8" s="17"/>
    </row>
    <row r="9" spans="2:17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105.238</v>
      </c>
      <c r="J9" s="28">
        <v>105.289</v>
      </c>
      <c r="K9" s="17"/>
      <c r="L9" s="17"/>
      <c r="M9" s="18"/>
      <c r="N9" s="17"/>
    </row>
    <row r="10" spans="2:17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105.69499999999999</v>
      </c>
      <c r="J10" s="28">
        <v>105.735</v>
      </c>
      <c r="K10" s="17"/>
      <c r="L10" s="17"/>
      <c r="M10" s="18"/>
      <c r="N10" s="17"/>
    </row>
    <row r="11" spans="2:17" ht="17.25" customHeight="1" thickTop="1" thickBot="1">
      <c r="B11" s="21">
        <f t="shared" si="0"/>
        <v>6</v>
      </c>
      <c r="C11" s="40" t="s">
        <v>202</v>
      </c>
      <c r="D11" s="193" t="s">
        <v>80</v>
      </c>
      <c r="E11" s="41">
        <v>43370</v>
      </c>
      <c r="F11" s="42"/>
      <c r="G11" s="505"/>
      <c r="H11" s="43" t="s">
        <v>200</v>
      </c>
      <c r="I11" s="28">
        <v>100.012</v>
      </c>
      <c r="J11" s="28">
        <v>100.047</v>
      </c>
      <c r="K11" s="17"/>
      <c r="L11" s="17"/>
      <c r="M11" s="18"/>
      <c r="N11" s="17"/>
    </row>
    <row r="12" spans="2:17" ht="18" customHeight="1" thickTop="1" thickBot="1">
      <c r="B12" s="520" t="s">
        <v>20</v>
      </c>
      <c r="C12" s="521"/>
      <c r="D12" s="521"/>
      <c r="E12" s="521"/>
      <c r="F12" s="509"/>
      <c r="G12" s="521"/>
      <c r="H12" s="521"/>
      <c r="I12" s="521"/>
      <c r="J12" s="522"/>
      <c r="K12" s="17"/>
      <c r="L12" s="17"/>
      <c r="M12" s="18"/>
      <c r="N12" s="17"/>
    </row>
    <row r="13" spans="2:17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15.765000000000001</v>
      </c>
      <c r="J13" s="55">
        <v>15.772</v>
      </c>
      <c r="K13" s="17"/>
      <c r="L13" s="17"/>
      <c r="M13" s="18"/>
      <c r="N13" s="17"/>
    </row>
    <row r="14" spans="2:17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115.306</v>
      </c>
      <c r="J14" s="27">
        <v>115.34</v>
      </c>
      <c r="K14" s="17"/>
      <c r="L14" s="17"/>
      <c r="M14" s="18"/>
      <c r="N14" s="17"/>
      <c r="O14" s="17"/>
      <c r="P14" s="17"/>
      <c r="Q14" s="17"/>
    </row>
    <row r="15" spans="2:17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1.127</v>
      </c>
      <c r="J15" s="27">
        <v>1.127</v>
      </c>
      <c r="K15" s="67"/>
      <c r="L15" s="68"/>
      <c r="M15" s="18"/>
      <c r="N15" s="17"/>
      <c r="O15" s="17"/>
      <c r="P15" s="17"/>
      <c r="Q15" s="17"/>
    </row>
    <row r="16" spans="2:17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103.9</v>
      </c>
      <c r="J16" s="74">
        <v>103.946</v>
      </c>
      <c r="K16" s="17"/>
      <c r="L16" s="17"/>
      <c r="M16" s="18"/>
      <c r="N16" s="17"/>
    </row>
    <row r="17" spans="2:17" ht="18" customHeight="1" thickTop="1" thickBot="1">
      <c r="B17" s="520" t="s">
        <v>29</v>
      </c>
      <c r="C17" s="521"/>
      <c r="D17" s="521"/>
      <c r="E17" s="521"/>
      <c r="F17" s="521"/>
      <c r="G17" s="521"/>
      <c r="H17" s="521"/>
      <c r="I17" s="521"/>
      <c r="J17" s="523"/>
      <c r="K17" s="17"/>
      <c r="L17" s="17"/>
      <c r="M17" s="76"/>
      <c r="N17" s="17"/>
    </row>
    <row r="18" spans="2:17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1.623</v>
      </c>
      <c r="J18" s="485">
        <v>1.6240000000000001</v>
      </c>
      <c r="K18" s="68" t="s">
        <v>32</v>
      </c>
      <c r="L18" s="17"/>
      <c r="M18" s="18">
        <f>+(J18-I18)/I18</f>
        <v>6.1614294516334686E-4</v>
      </c>
      <c r="N18" s="17"/>
    </row>
    <row r="19" spans="2:17" ht="18" customHeight="1" thickTop="1" thickBot="1">
      <c r="B19" s="520" t="s">
        <v>34</v>
      </c>
      <c r="C19" s="521"/>
      <c r="D19" s="521"/>
      <c r="E19" s="521"/>
      <c r="F19" s="521"/>
      <c r="G19" s="521"/>
      <c r="H19" s="521"/>
      <c r="I19" s="521"/>
      <c r="J19" s="556"/>
      <c r="K19" s="17"/>
      <c r="L19" s="17"/>
      <c r="M19" s="83"/>
      <c r="N19" s="17"/>
    </row>
    <row r="20" spans="2:17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42.786000000000001</v>
      </c>
      <c r="J20" s="81">
        <v>42.804000000000002</v>
      </c>
      <c r="K20" s="17"/>
      <c r="L20" s="17"/>
      <c r="M20" s="89"/>
      <c r="N20" s="17"/>
    </row>
    <row r="21" spans="2:17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57.790999999999997</v>
      </c>
      <c r="J21" s="34">
        <v>57.808</v>
      </c>
      <c r="K21" s="17"/>
      <c r="L21" s="17"/>
      <c r="M21" s="89"/>
      <c r="N21" s="17"/>
    </row>
    <row r="22" spans="2:17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128.05699999999999</v>
      </c>
      <c r="J22" s="27">
        <v>127.92100000000001</v>
      </c>
      <c r="K22" s="17"/>
      <c r="L22" s="17"/>
      <c r="M22" s="18"/>
      <c r="N22" s="17"/>
    </row>
    <row r="23" spans="2:17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125.235</v>
      </c>
      <c r="J23" s="27">
        <v>124.738</v>
      </c>
      <c r="K23" s="17"/>
      <c r="L23" s="17"/>
      <c r="M23" s="18"/>
      <c r="N23" s="17"/>
    </row>
    <row r="24" spans="2:17" ht="14.25" customHeight="1" thickTop="1" thickBot="1">
      <c r="B24" s="520" t="s">
        <v>40</v>
      </c>
      <c r="C24" s="521"/>
      <c r="D24" s="521"/>
      <c r="E24" s="521"/>
      <c r="F24" s="521"/>
      <c r="G24" s="521"/>
      <c r="H24" s="521"/>
      <c r="I24" s="521"/>
      <c r="J24" s="522"/>
      <c r="K24" s="107"/>
      <c r="L24" s="107"/>
      <c r="M24" s="108"/>
      <c r="N24" s="107"/>
    </row>
    <row r="25" spans="2:17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160.196</v>
      </c>
      <c r="J25" s="55">
        <v>160.239</v>
      </c>
      <c r="K25" s="17"/>
      <c r="L25" s="17"/>
      <c r="M25" s="18"/>
      <c r="N25" s="17"/>
    </row>
    <row r="26" spans="2:17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587.36</v>
      </c>
      <c r="J26" s="27">
        <v>588.17200000000003</v>
      </c>
      <c r="K26" s="17"/>
      <c r="L26" s="17"/>
      <c r="M26" s="18"/>
      <c r="N26" s="17"/>
      <c r="O26" s="17"/>
      <c r="P26" s="17"/>
      <c r="Q26" s="17"/>
    </row>
    <row r="27" spans="2:17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135.298</v>
      </c>
      <c r="J27" s="28">
        <v>135.36099999999999</v>
      </c>
      <c r="K27" s="17"/>
      <c r="L27" s="17"/>
      <c r="M27" s="18"/>
      <c r="N27" s="17"/>
    </row>
    <row r="28" spans="2:17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141.02699999999999</v>
      </c>
      <c r="J28" s="125">
        <v>141.28399999999999</v>
      </c>
      <c r="K28" s="17"/>
      <c r="L28" s="17"/>
      <c r="M28" s="18"/>
      <c r="N28" s="17"/>
      <c r="O28" s="8"/>
      <c r="P28" s="8"/>
      <c r="Q28" s="8"/>
    </row>
    <row r="29" spans="2:17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142.351</v>
      </c>
      <c r="J29" s="28">
        <v>142.239</v>
      </c>
      <c r="K29" s="17"/>
      <c r="L29" s="17"/>
      <c r="M29" s="18"/>
      <c r="N29" s="17"/>
    </row>
    <row r="30" spans="2:17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118.248</v>
      </c>
      <c r="J30" s="28">
        <v>117.92</v>
      </c>
      <c r="K30" s="17"/>
      <c r="L30" s="17"/>
      <c r="M30" s="18"/>
      <c r="N30" s="17"/>
    </row>
    <row r="31" spans="2:17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125.946</v>
      </c>
      <c r="J31" s="28">
        <v>125.871</v>
      </c>
      <c r="K31" s="17"/>
      <c r="L31" s="17"/>
      <c r="M31" s="18"/>
      <c r="N31" s="17"/>
    </row>
    <row r="32" spans="2:17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177.86600000000001</v>
      </c>
      <c r="J32" s="28">
        <v>179.255</v>
      </c>
      <c r="K32" s="17"/>
      <c r="L32" s="17"/>
      <c r="M32" s="18"/>
      <c r="N32" s="17"/>
    </row>
    <row r="33" spans="1:17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100.622</v>
      </c>
      <c r="J33" s="28">
        <v>100.343</v>
      </c>
      <c r="K33" s="17"/>
      <c r="L33" s="17"/>
      <c r="M33" s="18"/>
      <c r="N33" s="17"/>
    </row>
    <row r="34" spans="1:17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109.55</v>
      </c>
      <c r="J34" s="28">
        <v>109.429</v>
      </c>
      <c r="K34" s="17"/>
      <c r="L34" s="17"/>
      <c r="M34" s="18"/>
      <c r="N34" s="17"/>
    </row>
    <row r="35" spans="1:17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8">
        <v>176.37700000000001</v>
      </c>
      <c r="J35" s="28">
        <v>176.82900000000001</v>
      </c>
      <c r="K35" s="17"/>
      <c r="L35" s="17"/>
      <c r="M35" s="18"/>
      <c r="N35" s="17"/>
      <c r="O35" s="17"/>
      <c r="P35" s="17"/>
      <c r="Q35" s="17"/>
    </row>
    <row r="36" spans="1:17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7">
        <v>153.59899999999999</v>
      </c>
      <c r="J36" s="27">
        <v>154.102</v>
      </c>
      <c r="K36" s="17"/>
      <c r="L36" s="17"/>
      <c r="M36" s="18"/>
      <c r="N36" s="17"/>
      <c r="O36" s="17"/>
      <c r="P36" s="17"/>
      <c r="Q36" s="17"/>
    </row>
    <row r="37" spans="1:17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112.78100000000001</v>
      </c>
      <c r="J37" s="28">
        <v>112.771</v>
      </c>
      <c r="K37" s="17"/>
      <c r="L37" s="17"/>
      <c r="M37" s="18"/>
      <c r="N37" s="17"/>
    </row>
    <row r="38" spans="1:17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123.79600000000001</v>
      </c>
      <c r="J38" s="28">
        <v>123.57299999999999</v>
      </c>
      <c r="K38" s="17"/>
      <c r="L38" s="17"/>
      <c r="M38" s="18"/>
      <c r="N38" s="17"/>
    </row>
    <row r="39" spans="1:17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24.728000000000002</v>
      </c>
      <c r="J39" s="74">
        <v>24.628</v>
      </c>
      <c r="K39" s="68"/>
      <c r="L39" s="17"/>
      <c r="M39" s="18"/>
      <c r="N39" s="17"/>
    </row>
    <row r="40" spans="1:17" ht="16.5" customHeight="1" thickTop="1" thickBot="1">
      <c r="B40" s="520" t="s">
        <v>61</v>
      </c>
      <c r="C40" s="521"/>
      <c r="D40" s="521"/>
      <c r="E40" s="521"/>
      <c r="F40" s="521"/>
      <c r="G40" s="521"/>
      <c r="H40" s="521"/>
      <c r="I40" s="521"/>
      <c r="J40" s="523"/>
      <c r="M40" s="167"/>
    </row>
    <row r="41" spans="1:17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2359.3119999999999</v>
      </c>
      <c r="J41" s="491">
        <v>2329.2550000000001</v>
      </c>
      <c r="K41" s="174" t="s">
        <v>63</v>
      </c>
      <c r="M41" s="175">
        <f t="shared" ref="M41" si="3">+(J41-I41)/I41</f>
        <v>-1.2739730904602609E-2</v>
      </c>
    </row>
    <row r="42" spans="1:17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134.78399999999999</v>
      </c>
      <c r="J42" s="27">
        <v>134.17400000000001</v>
      </c>
      <c r="K42" s="68" t="s">
        <v>66</v>
      </c>
      <c r="L42" s="17"/>
      <c r="M42" s="18" t="e">
        <f>+(#REF!-#REF!)/#REF!</f>
        <v>#REF!</v>
      </c>
      <c r="N42" s="17"/>
    </row>
    <row r="43" spans="1:17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165.06200000000001</v>
      </c>
      <c r="J43" s="28">
        <v>164.82</v>
      </c>
      <c r="K43" s="182" t="s">
        <v>66</v>
      </c>
      <c r="M43" s="175" t="e">
        <f>+(#REF!-#REF!)/#REF!</f>
        <v>#REF!</v>
      </c>
    </row>
    <row r="44" spans="1:17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203.886</v>
      </c>
      <c r="J44" s="28">
        <v>202.92699999999999</v>
      </c>
      <c r="K44" s="182" t="s">
        <v>66</v>
      </c>
      <c r="M44" s="175" t="e">
        <f>+(#REF!-#REF!)/#REF!</f>
        <v>#REF!</v>
      </c>
    </row>
    <row r="45" spans="1:17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19.434999999999999</v>
      </c>
      <c r="J45" s="28">
        <v>19.625</v>
      </c>
      <c r="K45" s="182" t="s">
        <v>66</v>
      </c>
      <c r="M45" s="175" t="e">
        <f>+(#REF!-#REF!)/#REF!</f>
        <v>#REF!</v>
      </c>
    </row>
    <row r="46" spans="1:17" ht="17.25" customHeight="1" thickTop="1" thickBot="1">
      <c r="B46" s="169">
        <f t="shared" si="4"/>
        <v>36</v>
      </c>
      <c r="C46" s="177" t="s">
        <v>70</v>
      </c>
      <c r="D46" s="178" t="s">
        <v>11</v>
      </c>
      <c r="E46" s="171">
        <v>41579</v>
      </c>
      <c r="F46" s="172"/>
      <c r="G46" s="173"/>
      <c r="H46" s="28">
        <v>5133.8</v>
      </c>
      <c r="I46" s="28">
        <v>5456.1809999999996</v>
      </c>
      <c r="J46" s="28">
        <v>5462.7430000000004</v>
      </c>
      <c r="K46" s="182"/>
      <c r="M46" s="175"/>
    </row>
    <row r="47" spans="1:17" ht="17.25" customHeight="1" thickTop="1" thickBot="1">
      <c r="B47" s="169">
        <f t="shared" si="4"/>
        <v>37</v>
      </c>
      <c r="C47" s="185" t="s">
        <v>71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2.9969999999999999</v>
      </c>
      <c r="J47" s="489">
        <v>2.9689999999999999</v>
      </c>
      <c r="K47" s="182"/>
      <c r="M47" s="175">
        <f t="shared" ref="M47:M48" si="5">+(J47-I47)/I47</f>
        <v>-9.342676009342684E-3</v>
      </c>
    </row>
    <row r="48" spans="1:17" ht="17.25" customHeight="1" thickTop="1" thickBot="1">
      <c r="A48" s="4" t="s">
        <v>72</v>
      </c>
      <c r="B48" s="169">
        <f t="shared" si="4"/>
        <v>38</v>
      </c>
      <c r="C48" s="185" t="s">
        <v>73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2.548</v>
      </c>
      <c r="J48" s="490">
        <v>2.5339999999999998</v>
      </c>
      <c r="K48" s="187" t="s">
        <v>32</v>
      </c>
      <c r="M48" s="175">
        <f t="shared" si="5"/>
        <v>-5.494505494505586E-3</v>
      </c>
    </row>
    <row r="49" spans="2:14" ht="17.25" customHeight="1" thickTop="1" thickBot="1">
      <c r="B49" s="169">
        <f t="shared" si="4"/>
        <v>39</v>
      </c>
      <c r="C49" s="177" t="s">
        <v>74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1.274</v>
      </c>
      <c r="J49" s="492">
        <v>1.26</v>
      </c>
      <c r="K49" s="191" t="s">
        <v>75</v>
      </c>
      <c r="M49" s="175" t="e">
        <f>+(#REF!-I49)/I49</f>
        <v>#REF!</v>
      </c>
    </row>
    <row r="50" spans="2:14" ht="17.25" customHeight="1" thickTop="1">
      <c r="B50" s="169">
        <f t="shared" si="4"/>
        <v>40</v>
      </c>
      <c r="C50" s="177" t="s">
        <v>76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1.1599999999999999</v>
      </c>
      <c r="J50" s="484">
        <v>1.159</v>
      </c>
      <c r="K50" s="191"/>
      <c r="M50" s="195">
        <f t="shared" ref="M50:M57" si="6">+(J50-I50)/I50</f>
        <v>-8.620689655171465E-4</v>
      </c>
    </row>
    <row r="51" spans="2:14" ht="16.5" customHeight="1">
      <c r="B51" s="169">
        <f t="shared" si="4"/>
        <v>41</v>
      </c>
      <c r="C51" s="185" t="s">
        <v>77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1.2030000000000001</v>
      </c>
      <c r="J51" s="486">
        <v>1.1950000000000001</v>
      </c>
      <c r="K51" s="191"/>
      <c r="M51" s="195">
        <f t="shared" si="6"/>
        <v>-6.6500415627597726E-3</v>
      </c>
    </row>
    <row r="52" spans="2:14" ht="16.5" customHeight="1">
      <c r="B52" s="169">
        <f t="shared" si="4"/>
        <v>42</v>
      </c>
      <c r="C52" s="177" t="s">
        <v>78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1.2110000000000001</v>
      </c>
      <c r="J52" s="484">
        <v>1.2010000000000001</v>
      </c>
      <c r="K52" s="191"/>
      <c r="M52" s="195">
        <f t="shared" si="6"/>
        <v>-8.2576383154417902E-3</v>
      </c>
    </row>
    <row r="53" spans="2:14" ht="16.5" customHeight="1">
      <c r="B53" s="198">
        <f t="shared" si="4"/>
        <v>43</v>
      </c>
      <c r="C53" s="177" t="s">
        <v>79</v>
      </c>
      <c r="D53" s="193" t="s">
        <v>80</v>
      </c>
      <c r="E53" s="194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1"/>
      <c r="M53" s="195">
        <f t="shared" si="6"/>
        <v>-1.3058497513570742E-3</v>
      </c>
    </row>
    <row r="54" spans="2:14" ht="16.5" customHeight="1">
      <c r="B54" s="198">
        <f t="shared" si="4"/>
        <v>44</v>
      </c>
      <c r="C54" s="203" t="s">
        <v>81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127.35599999999999</v>
      </c>
      <c r="J54" s="208">
        <v>126.803</v>
      </c>
      <c r="K54" s="191"/>
      <c r="M54" s="195">
        <f t="shared" si="6"/>
        <v>-4.3421589874053619E-3</v>
      </c>
    </row>
    <row r="55" spans="2:14" ht="16.5" customHeight="1">
      <c r="B55" s="198">
        <f t="shared" si="4"/>
        <v>45</v>
      </c>
      <c r="C55" s="203" t="s">
        <v>82</v>
      </c>
      <c r="D55" s="204" t="s">
        <v>83</v>
      </c>
      <c r="E55" s="209">
        <v>42842</v>
      </c>
      <c r="F55" s="210"/>
      <c r="G55" s="211"/>
      <c r="H55" s="212">
        <v>1036.8</v>
      </c>
      <c r="I55" s="490">
        <v>1144.7059999999999</v>
      </c>
      <c r="J55" s="490">
        <v>1131.0070000000001</v>
      </c>
      <c r="K55" s="191"/>
      <c r="M55" s="195" t="e">
        <f>+(I55-#REF!)/#REF!</f>
        <v>#REF!</v>
      </c>
    </row>
    <row r="56" spans="2:14" ht="16.5" customHeight="1">
      <c r="B56" s="198">
        <f t="shared" si="4"/>
        <v>46</v>
      </c>
      <c r="C56" s="203" t="s">
        <v>84</v>
      </c>
      <c r="D56" s="204" t="s">
        <v>80</v>
      </c>
      <c r="E56" s="209">
        <v>42874</v>
      </c>
      <c r="F56" s="210"/>
      <c r="G56" s="211"/>
      <c r="H56" s="212">
        <v>10.667</v>
      </c>
      <c r="I56" s="214">
        <v>12.122</v>
      </c>
      <c r="J56" s="214">
        <v>12.108000000000001</v>
      </c>
      <c r="K56" s="191"/>
      <c r="M56" s="195">
        <f t="shared" si="6"/>
        <v>-1.154924929879504E-3</v>
      </c>
    </row>
    <row r="57" spans="2:14" ht="16.5" customHeight="1" thickBot="1">
      <c r="B57" s="198">
        <f t="shared" si="4"/>
        <v>47</v>
      </c>
      <c r="C57" s="203" t="s">
        <v>85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11.273</v>
      </c>
      <c r="J57" s="220">
        <v>11.26</v>
      </c>
      <c r="K57" s="191"/>
      <c r="M57" s="195">
        <f t="shared" si="6"/>
        <v>-1.1531979065022532E-3</v>
      </c>
    </row>
    <row r="58" spans="2:14" ht="13.5" customHeight="1" thickTop="1" thickBot="1">
      <c r="B58" s="524" t="s">
        <v>86</v>
      </c>
      <c r="C58" s="525"/>
      <c r="D58" s="525"/>
      <c r="E58" s="525"/>
      <c r="F58" s="525"/>
      <c r="G58" s="525"/>
      <c r="H58" s="525"/>
      <c r="I58" s="525"/>
      <c r="J58" s="526"/>
    </row>
    <row r="59" spans="2:14" ht="14.25" customHeight="1" thickTop="1" thickBot="1">
      <c r="B59" s="527" t="s">
        <v>0</v>
      </c>
      <c r="C59" s="528"/>
      <c r="D59" s="533" t="s">
        <v>1</v>
      </c>
      <c r="E59" s="536" t="s">
        <v>2</v>
      </c>
      <c r="F59" s="539" t="s">
        <v>87</v>
      </c>
      <c r="G59" s="540"/>
      <c r="H59" s="541" t="s">
        <v>3</v>
      </c>
      <c r="I59" s="544" t="s">
        <v>4</v>
      </c>
      <c r="J59" s="547" t="s">
        <v>5</v>
      </c>
      <c r="M59" s="1"/>
    </row>
    <row r="60" spans="2:14" ht="13.5" customHeight="1">
      <c r="B60" s="529"/>
      <c r="C60" s="530"/>
      <c r="D60" s="534"/>
      <c r="E60" s="537"/>
      <c r="F60" s="515" t="s">
        <v>88</v>
      </c>
      <c r="G60" s="515" t="s">
        <v>89</v>
      </c>
      <c r="H60" s="542"/>
      <c r="I60" s="545"/>
      <c r="J60" s="548"/>
      <c r="M60" s="1"/>
    </row>
    <row r="61" spans="2:14" ht="16.5" customHeight="1" thickBot="1">
      <c r="B61" s="531"/>
      <c r="C61" s="532"/>
      <c r="D61" s="535"/>
      <c r="E61" s="538"/>
      <c r="F61" s="516"/>
      <c r="G61" s="516"/>
      <c r="H61" s="543"/>
      <c r="I61" s="546"/>
      <c r="J61" s="549"/>
      <c r="M61" s="1"/>
    </row>
    <row r="62" spans="2:14" ht="12" customHeight="1" thickTop="1" thickBot="1">
      <c r="B62" s="517" t="s">
        <v>90</v>
      </c>
      <c r="C62" s="513"/>
      <c r="D62" s="513"/>
      <c r="E62" s="513"/>
      <c r="F62" s="513"/>
      <c r="G62" s="513"/>
      <c r="H62" s="513"/>
      <c r="I62" s="513"/>
      <c r="J62" s="514"/>
      <c r="M62" s="1"/>
    </row>
    <row r="63" spans="2:14" ht="17.25" customHeight="1" thickTop="1" thickBot="1">
      <c r="B63" s="224">
        <v>48</v>
      </c>
      <c r="C63" s="225" t="s">
        <v>92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108.012</v>
      </c>
      <c r="J63" s="231">
        <v>108.056</v>
      </c>
      <c r="K63" s="17"/>
      <c r="L63" s="18"/>
      <c r="M63" s="17"/>
      <c r="N63" s="232"/>
    </row>
    <row r="64" spans="2:14" ht="16.5" customHeight="1" thickTop="1" thickBot="1">
      <c r="B64" s="233">
        <f>B63+1</f>
        <v>49</v>
      </c>
      <c r="C64" s="234" t="s">
        <v>93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102.358</v>
      </c>
      <c r="J64" s="213">
        <v>102.39</v>
      </c>
      <c r="K64" s="17"/>
      <c r="L64" s="18"/>
      <c r="M64" s="17"/>
      <c r="N64" s="237"/>
    </row>
    <row r="65" spans="1:17" ht="16.5" customHeight="1" thickTop="1" thickBot="1">
      <c r="B65" s="238">
        <f t="shared" ref="B65:B85" si="7">B64+1</f>
        <v>50</v>
      </c>
      <c r="C65" s="239" t="s">
        <v>94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104.43</v>
      </c>
      <c r="J65" s="213">
        <v>104.468</v>
      </c>
      <c r="K65" s="17"/>
      <c r="L65" s="18"/>
      <c r="M65" s="17"/>
      <c r="N65" s="237"/>
    </row>
    <row r="66" spans="1:17" ht="16.5" customHeight="1" thickTop="1" thickBot="1">
      <c r="B66" s="244">
        <f t="shared" si="7"/>
        <v>51</v>
      </c>
      <c r="C66" s="245" t="s">
        <v>95</v>
      </c>
      <c r="D66" s="246" t="s">
        <v>96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102.43899999999999</v>
      </c>
      <c r="J66" s="213">
        <v>102.486</v>
      </c>
      <c r="K66" s="17"/>
      <c r="L66" s="18"/>
      <c r="M66" s="17"/>
      <c r="N66" s="248"/>
    </row>
    <row r="67" spans="1:17" ht="16.5" customHeight="1" thickTop="1" thickBot="1">
      <c r="B67" s="244">
        <f t="shared" si="7"/>
        <v>52</v>
      </c>
      <c r="C67" s="249" t="s">
        <v>97</v>
      </c>
      <c r="D67" s="246" t="s">
        <v>98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103.93</v>
      </c>
      <c r="J67" s="213">
        <v>103.977</v>
      </c>
      <c r="K67" s="17"/>
      <c r="L67" s="18"/>
      <c r="M67" s="17"/>
      <c r="N67" s="250"/>
    </row>
    <row r="68" spans="1:17" ht="16.5" customHeight="1" thickTop="1" thickBot="1">
      <c r="B68" s="244">
        <f t="shared" si="7"/>
        <v>53</v>
      </c>
      <c r="C68" s="249" t="s">
        <v>99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106.77200000000001</v>
      </c>
      <c r="J68" s="213">
        <v>106.809</v>
      </c>
      <c r="K68" s="17"/>
      <c r="L68" s="18"/>
      <c r="M68" s="17"/>
      <c r="N68" s="250"/>
    </row>
    <row r="69" spans="1:17" ht="16.5" customHeight="1" thickTop="1" thickBot="1">
      <c r="B69" s="244">
        <f t="shared" si="7"/>
        <v>54</v>
      </c>
      <c r="C69" s="252" t="s">
        <v>100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104.42100000000001</v>
      </c>
      <c r="J69" s="213">
        <v>104.468</v>
      </c>
      <c r="K69" s="17"/>
      <c r="L69" s="18"/>
      <c r="M69" s="17"/>
      <c r="N69" s="254"/>
    </row>
    <row r="70" spans="1:17" ht="16.5" customHeight="1" thickTop="1" thickBot="1">
      <c r="B70" s="244">
        <f t="shared" si="7"/>
        <v>55</v>
      </c>
      <c r="C70" s="252" t="s">
        <v>101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101.279</v>
      </c>
      <c r="J70" s="213">
        <v>101.313</v>
      </c>
      <c r="K70" s="17"/>
      <c r="L70" s="18"/>
      <c r="M70" s="17"/>
      <c r="N70" s="232"/>
    </row>
    <row r="71" spans="1:17" ht="15" customHeight="1" thickTop="1" thickBot="1">
      <c r="B71" s="244">
        <f t="shared" si="7"/>
        <v>56</v>
      </c>
      <c r="C71" s="252" t="s">
        <v>102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103.15</v>
      </c>
      <c r="J71" s="213">
        <v>103.173</v>
      </c>
      <c r="K71" s="17"/>
      <c r="L71" s="18"/>
      <c r="M71" s="17"/>
      <c r="N71" s="232"/>
    </row>
    <row r="72" spans="1:17" ht="16.5" customHeight="1" thickTop="1" thickBot="1">
      <c r="B72" s="244">
        <f t="shared" si="7"/>
        <v>57</v>
      </c>
      <c r="C72" s="252" t="s">
        <v>103</v>
      </c>
      <c r="D72" s="246" t="s">
        <v>104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104.033</v>
      </c>
      <c r="J72" s="213">
        <v>104.077</v>
      </c>
      <c r="K72" s="17"/>
      <c r="L72" s="18"/>
      <c r="M72" s="17"/>
      <c r="N72" s="44"/>
    </row>
    <row r="73" spans="1:17" ht="15.75" customHeight="1" thickTop="1" thickBot="1">
      <c r="B73" s="244">
        <f t="shared" si="7"/>
        <v>58</v>
      </c>
      <c r="C73" s="249" t="s">
        <v>105</v>
      </c>
      <c r="D73" s="246" t="s">
        <v>106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102.883</v>
      </c>
      <c r="J73" s="213">
        <v>102.922</v>
      </c>
      <c r="K73" s="17"/>
      <c r="L73" s="18"/>
      <c r="M73" s="17"/>
      <c r="N73" s="250"/>
    </row>
    <row r="74" spans="1:17" ht="17.25" customHeight="1" thickTop="1" thickBot="1">
      <c r="B74" s="244">
        <f t="shared" si="7"/>
        <v>59</v>
      </c>
      <c r="C74" s="249" t="s">
        <v>107</v>
      </c>
      <c r="D74" s="246" t="s">
        <v>108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106.60299999999999</v>
      </c>
      <c r="J74" s="213">
        <v>106.639</v>
      </c>
      <c r="K74" s="17"/>
      <c r="L74" s="18"/>
      <c r="M74" s="17"/>
      <c r="N74" s="250"/>
    </row>
    <row r="75" spans="1:17" ht="16.5" customHeight="1" thickTop="1" thickBot="1">
      <c r="B75" s="244">
        <f t="shared" si="7"/>
        <v>60</v>
      </c>
      <c r="C75" s="249" t="s">
        <v>109</v>
      </c>
      <c r="D75" s="246" t="s">
        <v>80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104.572</v>
      </c>
      <c r="J75" s="213">
        <v>104.61</v>
      </c>
      <c r="K75" s="8"/>
      <c r="L75" s="256"/>
      <c r="M75" s="8"/>
      <c r="N75" s="257"/>
    </row>
    <row r="76" spans="1:17" ht="16.5" customHeight="1" thickTop="1" thickBot="1">
      <c r="B76" s="244">
        <f t="shared" si="7"/>
        <v>61</v>
      </c>
      <c r="C76" s="249" t="s">
        <v>110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103.383</v>
      </c>
      <c r="J76" s="213">
        <v>103.413</v>
      </c>
      <c r="K76" s="17"/>
      <c r="L76" s="18"/>
      <c r="M76" s="17"/>
      <c r="N76" s="254"/>
    </row>
    <row r="77" spans="1:17" ht="16.5" customHeight="1" thickTop="1" thickBot="1">
      <c r="B77" s="244">
        <f t="shared" si="7"/>
        <v>62</v>
      </c>
      <c r="C77" s="252" t="s">
        <v>111</v>
      </c>
      <c r="D77" s="262" t="s">
        <v>112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102.681</v>
      </c>
      <c r="J77" s="213">
        <v>102.72499999999999</v>
      </c>
      <c r="K77" s="17"/>
      <c r="L77" s="18"/>
      <c r="M77" s="17"/>
      <c r="N77" s="263"/>
    </row>
    <row r="78" spans="1:17" ht="14.25" customHeight="1" thickTop="1" thickBot="1">
      <c r="B78" s="244">
        <f t="shared" si="7"/>
        <v>63</v>
      </c>
      <c r="C78" s="249" t="s">
        <v>113</v>
      </c>
      <c r="D78" s="264" t="s">
        <v>114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103.922</v>
      </c>
      <c r="J78" s="213">
        <v>103.96599999999999</v>
      </c>
      <c r="K78" s="17"/>
      <c r="L78" s="18"/>
      <c r="M78" s="17"/>
      <c r="N78" s="250"/>
    </row>
    <row r="79" spans="1:17" s="65" customFormat="1" ht="16.5" customHeight="1" thickTop="1" thickBot="1">
      <c r="A79" s="265"/>
      <c r="B79" s="244">
        <f t="shared" si="7"/>
        <v>64</v>
      </c>
      <c r="C79" s="266" t="s">
        <v>115</v>
      </c>
      <c r="D79" s="246" t="s">
        <v>116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2">
        <v>102.429</v>
      </c>
      <c r="J79" s="212">
        <v>102.474</v>
      </c>
      <c r="K79" s="17"/>
      <c r="L79" s="18"/>
      <c r="M79" s="17"/>
      <c r="N79" s="263"/>
      <c r="O79" s="17"/>
      <c r="P79" s="17"/>
      <c r="Q79" s="17"/>
    </row>
    <row r="80" spans="1:17" ht="16.5" customHeight="1" thickTop="1" thickBot="1">
      <c r="B80" s="244">
        <f t="shared" si="7"/>
        <v>65</v>
      </c>
      <c r="C80" s="269" t="s">
        <v>117</v>
      </c>
      <c r="D80" s="246" t="s">
        <v>116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103.523</v>
      </c>
      <c r="J80" s="212">
        <v>103.56100000000001</v>
      </c>
      <c r="K80" s="17"/>
      <c r="L80" s="18"/>
      <c r="M80" s="17"/>
      <c r="N80" s="254"/>
    </row>
    <row r="81" spans="1:14" ht="16.5" customHeight="1" thickTop="1" thickBot="1">
      <c r="B81" s="244">
        <f t="shared" si="7"/>
        <v>66</v>
      </c>
      <c r="C81" s="272" t="s">
        <v>118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104.967</v>
      </c>
      <c r="J81" s="213">
        <v>105.003</v>
      </c>
      <c r="K81" s="17"/>
      <c r="L81" s="18"/>
      <c r="M81" s="17"/>
      <c r="N81" s="254"/>
    </row>
    <row r="82" spans="1:14" ht="16.5" customHeight="1" thickTop="1" thickBot="1">
      <c r="B82" s="244">
        <f t="shared" si="7"/>
        <v>67</v>
      </c>
      <c r="C82" s="252" t="s">
        <v>119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102.492</v>
      </c>
      <c r="J82" s="213">
        <v>102.53700000000001</v>
      </c>
      <c r="K82" s="17"/>
      <c r="L82" s="18"/>
      <c r="M82" s="17"/>
      <c r="N82" s="250"/>
    </row>
    <row r="83" spans="1:14" ht="16.5" customHeight="1" thickTop="1" thickBot="1">
      <c r="B83" s="244">
        <f t="shared" si="7"/>
        <v>68</v>
      </c>
      <c r="C83" s="249" t="s">
        <v>120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102.43899999999999</v>
      </c>
      <c r="J83" s="213">
        <v>102.50700000000001</v>
      </c>
      <c r="K83" s="17"/>
      <c r="L83" s="18"/>
      <c r="M83" s="17"/>
      <c r="N83" s="250"/>
    </row>
    <row r="84" spans="1:14" ht="16.5" customHeight="1" thickTop="1" thickBot="1">
      <c r="B84" s="244">
        <f t="shared" si="7"/>
        <v>69</v>
      </c>
      <c r="C84" s="274" t="s">
        <v>121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105.15900000000001</v>
      </c>
      <c r="J84" s="213">
        <v>105.194</v>
      </c>
      <c r="K84" s="17"/>
      <c r="L84" s="18"/>
      <c r="M84" s="17"/>
      <c r="N84" s="254"/>
    </row>
    <row r="85" spans="1:14" ht="16.5" customHeight="1" thickTop="1" thickBot="1">
      <c r="B85" s="244">
        <f t="shared" si="7"/>
        <v>70</v>
      </c>
      <c r="C85" s="275" t="s">
        <v>122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102.033</v>
      </c>
      <c r="J85" s="74">
        <v>102.06699999999999</v>
      </c>
      <c r="K85" s="17"/>
      <c r="L85" s="18"/>
      <c r="M85" s="17"/>
      <c r="N85" s="250"/>
    </row>
    <row r="86" spans="1:14" ht="13.5" customHeight="1" thickTop="1" thickBot="1">
      <c r="A86" s="4" t="s">
        <v>72</v>
      </c>
      <c r="B86" s="517" t="s">
        <v>123</v>
      </c>
      <c r="C86" s="513"/>
      <c r="D86" s="513"/>
      <c r="E86" s="513"/>
      <c r="F86" s="513"/>
      <c r="G86" s="513"/>
      <c r="H86" s="513"/>
      <c r="I86" s="513"/>
      <c r="J86" s="518"/>
      <c r="K86" s="17"/>
      <c r="L86" s="17"/>
      <c r="M86" s="18"/>
      <c r="N86" s="17"/>
    </row>
    <row r="87" spans="1:14" ht="18" customHeight="1" thickTop="1" thickBot="1">
      <c r="B87" s="281">
        <v>71</v>
      </c>
      <c r="C87" s="282" t="s">
        <v>124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10.58</v>
      </c>
      <c r="J87" s="284">
        <v>10.584</v>
      </c>
      <c r="K87" s="17"/>
      <c r="L87" s="18"/>
      <c r="M87" s="17"/>
      <c r="N87" s="285"/>
    </row>
    <row r="88" spans="1:14" ht="16.5" customHeight="1" thickTop="1" thickBot="1">
      <c r="A88" s="4" t="s">
        <v>72</v>
      </c>
      <c r="B88" s="281">
        <f>B87+1</f>
        <v>72</v>
      </c>
      <c r="C88" s="287" t="s">
        <v>125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103.075</v>
      </c>
      <c r="J88" s="289">
        <v>103.10899999999999</v>
      </c>
      <c r="L88" s="175"/>
      <c r="M88" s="1"/>
      <c r="N88" s="285"/>
    </row>
    <row r="89" spans="1:14" ht="16.5" customHeight="1" thickTop="1" thickBot="1">
      <c r="B89" s="281">
        <f t="shared" ref="B89:B91" si="8">B88+1</f>
        <v>73</v>
      </c>
      <c r="C89" s="291" t="s">
        <v>126</v>
      </c>
      <c r="D89" s="292" t="s">
        <v>127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103.23</v>
      </c>
      <c r="J89" s="294">
        <v>103.274</v>
      </c>
      <c r="K89" s="17"/>
      <c r="L89" s="18"/>
      <c r="M89" s="17"/>
      <c r="N89" s="295"/>
    </row>
    <row r="90" spans="1:14" ht="16.5" customHeight="1" thickTop="1" thickBot="1">
      <c r="B90" s="281">
        <f t="shared" si="8"/>
        <v>74</v>
      </c>
      <c r="C90" s="296" t="s">
        <v>128</v>
      </c>
      <c r="D90" s="297" t="s">
        <v>129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104.499</v>
      </c>
      <c r="J90" s="294">
        <v>104.53700000000001</v>
      </c>
      <c r="K90" s="17"/>
      <c r="L90" s="18"/>
      <c r="M90" s="17"/>
      <c r="N90" s="295"/>
    </row>
    <row r="91" spans="1:14" s="1" customFormat="1" ht="16.5" customHeight="1" thickTop="1" thickBot="1">
      <c r="A91" s="4"/>
      <c r="B91" s="300">
        <f t="shared" si="8"/>
        <v>75</v>
      </c>
      <c r="C91" s="301" t="s">
        <v>130</v>
      </c>
      <c r="D91" s="302" t="s">
        <v>131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10.384</v>
      </c>
      <c r="J91" s="306">
        <v>10.388</v>
      </c>
      <c r="K91" s="17"/>
      <c r="L91" s="18"/>
      <c r="M91" s="17"/>
      <c r="N91" s="144"/>
    </row>
    <row r="92" spans="1:14" s="1" customFormat="1" ht="16.5" customHeight="1" thickTop="1" thickBot="1">
      <c r="A92" s="4"/>
      <c r="B92" s="508" t="s">
        <v>198</v>
      </c>
      <c r="C92" s="509"/>
      <c r="D92" s="509"/>
      <c r="E92" s="509"/>
      <c r="F92" s="509"/>
      <c r="G92" s="509"/>
      <c r="H92" s="509"/>
      <c r="I92" s="509"/>
      <c r="J92" s="511"/>
      <c r="K92" s="17"/>
      <c r="L92" s="493"/>
      <c r="M92" s="17"/>
      <c r="N92" s="47"/>
    </row>
    <row r="93" spans="1:14" s="1" customFormat="1" ht="16.5" customHeight="1" thickTop="1" thickBot="1">
      <c r="A93" s="4"/>
      <c r="B93" s="496">
        <v>76</v>
      </c>
      <c r="C93" s="497" t="s">
        <v>199</v>
      </c>
      <c r="D93" s="498" t="s">
        <v>127</v>
      </c>
      <c r="E93" s="499">
        <v>43350</v>
      </c>
      <c r="F93" s="500" t="s">
        <v>166</v>
      </c>
      <c r="G93" s="501" t="s">
        <v>166</v>
      </c>
      <c r="H93" s="502" t="s">
        <v>166</v>
      </c>
      <c r="I93" s="502">
        <v>100.006</v>
      </c>
      <c r="J93" s="502">
        <v>100.04900000000001</v>
      </c>
      <c r="K93" s="17"/>
      <c r="L93" s="18"/>
      <c r="M93" s="17"/>
      <c r="N93" s="295"/>
    </row>
    <row r="94" spans="1:14" s="1" customFormat="1" ht="15" customHeight="1" thickTop="1" thickBot="1">
      <c r="A94" s="307"/>
      <c r="B94" s="519" t="s">
        <v>132</v>
      </c>
      <c r="C94" s="519"/>
      <c r="D94" s="519"/>
      <c r="E94" s="519"/>
      <c r="F94" s="519"/>
      <c r="G94" s="519"/>
      <c r="H94" s="519"/>
      <c r="I94" s="519"/>
      <c r="J94" s="519"/>
      <c r="K94" s="519"/>
      <c r="L94" s="17"/>
      <c r="M94" s="77"/>
      <c r="N94" s="17"/>
    </row>
    <row r="95" spans="1:14" s="1" customFormat="1" ht="16.5" customHeight="1" thickTop="1" thickBot="1">
      <c r="A95" s="4"/>
      <c r="B95" s="310">
        <v>77</v>
      </c>
      <c r="C95" s="311" t="s">
        <v>133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63.802</v>
      </c>
      <c r="J95" s="231">
        <v>63.581000000000003</v>
      </c>
      <c r="K95" s="17"/>
      <c r="L95" s="17"/>
      <c r="M95" s="18"/>
      <c r="N95" s="17"/>
    </row>
    <row r="96" spans="1:14" s="1" customFormat="1" ht="16.5" customHeight="1" thickTop="1" thickBot="1">
      <c r="A96" s="4"/>
      <c r="B96" s="316">
        <f>B95+1</f>
        <v>78</v>
      </c>
      <c r="C96" s="249" t="s">
        <v>134</v>
      </c>
      <c r="D96" s="317" t="s">
        <v>96</v>
      </c>
      <c r="E96" s="227">
        <v>34415</v>
      </c>
      <c r="F96" s="227">
        <v>42877</v>
      </c>
      <c r="G96" s="229" t="s">
        <v>135</v>
      </c>
      <c r="H96" s="318" t="s">
        <v>136</v>
      </c>
      <c r="I96" s="318" t="s">
        <v>136</v>
      </c>
      <c r="J96" s="318" t="s">
        <v>136</v>
      </c>
      <c r="K96" s="17"/>
      <c r="L96" s="17"/>
      <c r="M96" s="18"/>
      <c r="N96" s="17"/>
    </row>
    <row r="97" spans="1:14" s="1" customFormat="1" ht="16.5" customHeight="1" thickTop="1" thickBot="1">
      <c r="A97" s="4"/>
      <c r="B97" s="316">
        <f t="shared" ref="B97:B106" si="9">B96+1</f>
        <v>79</v>
      </c>
      <c r="C97" s="249" t="s">
        <v>137</v>
      </c>
      <c r="D97" s="246" t="s">
        <v>96</v>
      </c>
      <c r="E97" s="319">
        <v>34415</v>
      </c>
      <c r="F97" s="227">
        <v>42877</v>
      </c>
      <c r="G97" s="247" t="s">
        <v>138</v>
      </c>
      <c r="H97" s="318" t="s">
        <v>136</v>
      </c>
      <c r="I97" s="318" t="s">
        <v>136</v>
      </c>
      <c r="J97" s="318" t="s">
        <v>136</v>
      </c>
      <c r="K97" s="17"/>
      <c r="L97" s="17"/>
      <c r="M97" s="18"/>
      <c r="N97" s="17"/>
    </row>
    <row r="98" spans="1:14" s="1" customFormat="1" ht="16.5" customHeight="1" thickTop="1" thickBot="1">
      <c r="A98" s="4"/>
      <c r="B98" s="316">
        <f t="shared" si="9"/>
        <v>80</v>
      </c>
      <c r="C98" s="249" t="s">
        <v>139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108.15300000000001</v>
      </c>
      <c r="J98" s="28">
        <v>108.06</v>
      </c>
      <c r="K98" s="17"/>
      <c r="L98" s="17"/>
      <c r="M98" s="18"/>
      <c r="N98" s="17"/>
    </row>
    <row r="99" spans="1:14" s="1" customFormat="1" ht="16.5" customHeight="1" thickTop="1" thickBot="1">
      <c r="A99" s="4"/>
      <c r="B99" s="316">
        <f t="shared" si="9"/>
        <v>81</v>
      </c>
      <c r="C99" s="249" t="s">
        <v>140</v>
      </c>
      <c r="D99" s="320" t="s">
        <v>104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18.643999999999998</v>
      </c>
      <c r="J99" s="28">
        <v>18.640999999999998</v>
      </c>
      <c r="K99" s="322"/>
      <c r="L99" s="62"/>
      <c r="M99" s="62"/>
      <c r="N99" s="323"/>
    </row>
    <row r="100" spans="1:14" s="1" customFormat="1" ht="16.5" customHeight="1" thickTop="1" thickBot="1">
      <c r="A100" s="4"/>
      <c r="B100" s="325">
        <f t="shared" si="9"/>
        <v>82</v>
      </c>
      <c r="C100" s="326" t="s">
        <v>141</v>
      </c>
      <c r="D100" s="327" t="s">
        <v>112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329.19900000000001</v>
      </c>
      <c r="J100" s="28">
        <v>328.62900000000002</v>
      </c>
      <c r="K100" s="17"/>
      <c r="L100" s="17"/>
      <c r="M100" s="18"/>
      <c r="N100" s="17"/>
    </row>
    <row r="101" spans="1:14" s="1" customFormat="1" ht="15.75" customHeight="1" thickTop="1" thickBot="1">
      <c r="A101" s="4"/>
      <c r="B101" s="325">
        <f t="shared" si="9"/>
        <v>83</v>
      </c>
      <c r="C101" s="326" t="s">
        <v>142</v>
      </c>
      <c r="D101" s="330" t="s">
        <v>116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30.489000000000001</v>
      </c>
      <c r="J101" s="27">
        <v>30.600999999999999</v>
      </c>
      <c r="K101" s="17"/>
      <c r="L101" s="17"/>
      <c r="M101" s="18"/>
      <c r="N101" s="17"/>
    </row>
    <row r="102" spans="1:14" s="1" customFormat="1" ht="14.25" customHeight="1" thickTop="1" thickBot="1">
      <c r="A102" s="4"/>
      <c r="B102" s="325">
        <f t="shared" si="9"/>
        <v>84</v>
      </c>
      <c r="C102" s="326" t="s">
        <v>143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2550.7350000000001</v>
      </c>
      <c r="J102" s="27">
        <v>2554.6480000000001</v>
      </c>
      <c r="K102" s="17"/>
      <c r="L102" s="17"/>
      <c r="M102" s="18"/>
      <c r="N102" s="17"/>
    </row>
    <row r="103" spans="1:14" s="1" customFormat="1" ht="17.25" customHeight="1" thickTop="1" thickBot="1">
      <c r="A103" s="4"/>
      <c r="B103" s="325">
        <f t="shared" si="9"/>
        <v>85</v>
      </c>
      <c r="C103" s="326" t="s">
        <v>144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78.192999999999998</v>
      </c>
      <c r="J103" s="28">
        <v>78.316999999999993</v>
      </c>
      <c r="K103" s="17"/>
      <c r="L103" s="17"/>
      <c r="M103" s="18"/>
      <c r="N103" s="17"/>
    </row>
    <row r="104" spans="1:14" s="1" customFormat="1" ht="16.5" customHeight="1" thickTop="1" thickBot="1">
      <c r="A104" s="4"/>
      <c r="B104" s="325">
        <f t="shared" si="9"/>
        <v>86</v>
      </c>
      <c r="C104" s="326" t="s">
        <v>145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57.521000000000001</v>
      </c>
      <c r="J104" s="28">
        <v>57.585999999999999</v>
      </c>
      <c r="K104" s="17"/>
      <c r="L104" s="17"/>
      <c r="M104" s="18"/>
      <c r="N104" s="17"/>
    </row>
    <row r="105" spans="1:14" s="1" customFormat="1" ht="16.5" customHeight="1" thickTop="1" thickBot="1">
      <c r="A105" s="4"/>
      <c r="B105" s="325">
        <f t="shared" si="9"/>
        <v>87</v>
      </c>
      <c r="C105" s="269" t="s">
        <v>146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120.068</v>
      </c>
      <c r="J105" s="28">
        <v>120.09</v>
      </c>
      <c r="K105" s="17"/>
      <c r="L105" s="17"/>
      <c r="M105" s="18"/>
      <c r="N105" s="17"/>
    </row>
    <row r="106" spans="1:14" s="1" customFormat="1" ht="16.5" customHeight="1" thickTop="1" thickBot="1">
      <c r="A106" s="4"/>
      <c r="B106" s="333">
        <f t="shared" si="9"/>
        <v>88</v>
      </c>
      <c r="C106" s="334" t="s">
        <v>147</v>
      </c>
      <c r="D106" s="335" t="s">
        <v>15</v>
      </c>
      <c r="E106" s="336">
        <v>36626</v>
      </c>
      <c r="F106" s="337">
        <v>42865</v>
      </c>
      <c r="G106" s="338" t="s">
        <v>148</v>
      </c>
      <c r="H106" s="339">
        <v>95.96</v>
      </c>
      <c r="I106" s="340">
        <v>109.032</v>
      </c>
      <c r="J106" s="340">
        <v>108.996</v>
      </c>
      <c r="K106" s="17"/>
      <c r="L106" s="17"/>
      <c r="M106" s="18"/>
      <c r="N106" s="17"/>
    </row>
    <row r="107" spans="1:14" s="1" customFormat="1" ht="18" customHeight="1" thickTop="1" thickBot="1">
      <c r="A107" s="4"/>
      <c r="B107" s="508" t="s">
        <v>149</v>
      </c>
      <c r="C107" s="509"/>
      <c r="D107" s="509"/>
      <c r="E107" s="509"/>
      <c r="F107" s="509"/>
      <c r="G107" s="509"/>
      <c r="H107" s="509"/>
      <c r="I107" s="509"/>
      <c r="J107" s="510"/>
      <c r="M107" s="167"/>
    </row>
    <row r="108" spans="1:14" s="1" customFormat="1" ht="16.5" customHeight="1" thickTop="1" thickBot="1">
      <c r="A108" s="4"/>
      <c r="B108" s="341">
        <v>89</v>
      </c>
      <c r="C108" s="282" t="s">
        <v>150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11.076000000000001</v>
      </c>
      <c r="J108" s="231">
        <v>11.067</v>
      </c>
      <c r="K108" s="17"/>
      <c r="L108" s="18"/>
      <c r="M108" s="17"/>
      <c r="N108" s="68"/>
    </row>
    <row r="109" spans="1:14" s="1" customFormat="1" ht="16.5" customHeight="1" thickTop="1" thickBot="1">
      <c r="A109" s="4"/>
      <c r="B109" s="343">
        <f>B108+1</f>
        <v>90</v>
      </c>
      <c r="C109" s="344" t="s">
        <v>151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11.98</v>
      </c>
      <c r="J109" s="349">
        <v>11.95</v>
      </c>
      <c r="K109" s="17"/>
      <c r="L109" s="18"/>
      <c r="M109" s="17"/>
      <c r="N109" s="68"/>
    </row>
    <row r="110" spans="1:14" s="1" customFormat="1" ht="16.5" customHeight="1" thickTop="1" thickBot="1">
      <c r="A110" s="4"/>
      <c r="B110" s="343">
        <f t="shared" ref="B110:B125" si="10">B109+1</f>
        <v>91</v>
      </c>
      <c r="C110" s="344" t="s">
        <v>152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15.853999999999999</v>
      </c>
      <c r="J110" s="349">
        <v>15.753</v>
      </c>
      <c r="K110" s="17"/>
      <c r="L110" s="18"/>
      <c r="M110" s="17"/>
      <c r="N110" s="68"/>
    </row>
    <row r="111" spans="1:14" s="1" customFormat="1" ht="17.25" customHeight="1" thickTop="1" thickBot="1">
      <c r="A111" s="350"/>
      <c r="B111" s="343">
        <f t="shared" si="10"/>
        <v>92</v>
      </c>
      <c r="C111" s="344" t="s">
        <v>153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15.263</v>
      </c>
      <c r="J111" s="349">
        <v>15.167999999999999</v>
      </c>
      <c r="K111" s="17"/>
      <c r="L111" s="18"/>
      <c r="M111" s="17"/>
      <c r="N111" s="68"/>
    </row>
    <row r="112" spans="1:14" s="1" customFormat="1" ht="16.5" customHeight="1" thickTop="1" thickBot="1">
      <c r="A112" s="4"/>
      <c r="B112" s="343">
        <f t="shared" si="10"/>
        <v>93</v>
      </c>
      <c r="C112" s="351" t="s">
        <v>154</v>
      </c>
      <c r="D112" s="352" t="s">
        <v>96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16.922000000000001</v>
      </c>
      <c r="J112" s="349">
        <v>16.844000000000001</v>
      </c>
      <c r="K112" s="17"/>
      <c r="L112" s="18"/>
      <c r="M112" s="17"/>
      <c r="N112" s="68"/>
    </row>
    <row r="113" spans="1:17" s="1" customFormat="1" ht="15.75" customHeight="1" thickTop="1" thickBot="1">
      <c r="A113" s="4"/>
      <c r="B113" s="343">
        <f t="shared" si="10"/>
        <v>94</v>
      </c>
      <c r="C113" s="351" t="s">
        <v>155</v>
      </c>
      <c r="D113" s="345" t="s">
        <v>96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14.298</v>
      </c>
      <c r="J113" s="349">
        <v>14.249000000000001</v>
      </c>
      <c r="K113" s="17"/>
      <c r="L113" s="18"/>
      <c r="M113" s="17"/>
      <c r="N113" s="68"/>
    </row>
    <row r="114" spans="1:17" s="1" customFormat="1" ht="16.5" customHeight="1" thickTop="1" thickBot="1">
      <c r="A114" s="4"/>
      <c r="B114" s="343">
        <f t="shared" si="10"/>
        <v>95</v>
      </c>
      <c r="C114" s="354" t="s">
        <v>156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163.834</v>
      </c>
      <c r="J114" s="349">
        <v>164.578</v>
      </c>
      <c r="K114" s="17"/>
      <c r="L114" s="18"/>
      <c r="M114" s="17"/>
      <c r="N114" s="68"/>
    </row>
    <row r="115" spans="1:17" s="1" customFormat="1" ht="16.5" customHeight="1" thickTop="1" thickBot="1">
      <c r="A115" s="4"/>
      <c r="B115" s="343">
        <f t="shared" si="10"/>
        <v>96</v>
      </c>
      <c r="C115" s="355" t="s">
        <v>157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151.685</v>
      </c>
      <c r="J115" s="349">
        <v>152.24299999999999</v>
      </c>
      <c r="K115" s="17"/>
      <c r="L115" s="18"/>
      <c r="M115" s="17"/>
      <c r="N115" s="68"/>
    </row>
    <row r="116" spans="1:17" s="65" customFormat="1" ht="16.5" customHeight="1" thickTop="1" thickBot="1">
      <c r="B116" s="343">
        <f t="shared" si="10"/>
        <v>97</v>
      </c>
      <c r="C116" s="357" t="s">
        <v>158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9.4740000000000002</v>
      </c>
      <c r="J116" s="348">
        <v>9.4309999999999992</v>
      </c>
      <c r="K116" s="17"/>
      <c r="L116" s="18"/>
      <c r="M116" s="17"/>
      <c r="N116" s="68"/>
      <c r="O116" s="17"/>
      <c r="P116" s="17"/>
      <c r="Q116" s="17"/>
    </row>
    <row r="117" spans="1:17" ht="16.5" customHeight="1" thickTop="1" thickBot="1">
      <c r="B117" s="343">
        <f t="shared" si="10"/>
        <v>98</v>
      </c>
      <c r="C117" s="361" t="s">
        <v>159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128.809</v>
      </c>
      <c r="J117" s="349">
        <v>129.36699999999999</v>
      </c>
      <c r="K117" s="17"/>
      <c r="L117" s="18"/>
      <c r="M117" s="17"/>
      <c r="N117" s="68"/>
    </row>
    <row r="118" spans="1:17" ht="16.5" customHeight="1" thickTop="1" thickBot="1">
      <c r="B118" s="343">
        <f t="shared" si="10"/>
        <v>99</v>
      </c>
      <c r="C118" s="351" t="s">
        <v>160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93.7</v>
      </c>
      <c r="J118" s="349">
        <v>94.483000000000004</v>
      </c>
      <c r="K118" s="17"/>
      <c r="L118" s="17"/>
      <c r="M118" s="18"/>
      <c r="N118" s="17"/>
    </row>
    <row r="119" spans="1:17" ht="16.5" customHeight="1" thickTop="1" thickBot="1">
      <c r="A119" s="4" t="s">
        <v>72</v>
      </c>
      <c r="B119" s="343">
        <f t="shared" si="10"/>
        <v>100</v>
      </c>
      <c r="C119" s="351" t="s">
        <v>161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97.495999999999995</v>
      </c>
      <c r="J119" s="348">
        <v>98.105000000000004</v>
      </c>
      <c r="K119" s="17"/>
      <c r="L119" s="17"/>
      <c r="M119" s="18"/>
      <c r="N119" s="17"/>
    </row>
    <row r="120" spans="1:17" s="65" customFormat="1" ht="16.5" customHeight="1" thickTop="1">
      <c r="B120" s="343">
        <f t="shared" si="10"/>
        <v>101</v>
      </c>
      <c r="C120" s="367" t="s">
        <v>162</v>
      </c>
      <c r="D120" s="368" t="s">
        <v>131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98.224000000000004</v>
      </c>
      <c r="J120" s="348">
        <v>98.591999999999999</v>
      </c>
      <c r="K120" s="371"/>
      <c r="L120" s="372"/>
      <c r="M120" s="371"/>
      <c r="N120" s="373"/>
      <c r="O120" s="17"/>
      <c r="P120" s="17"/>
      <c r="Q120" s="17"/>
    </row>
    <row r="121" spans="1:17" ht="16.5" customHeight="1">
      <c r="B121" s="343">
        <f t="shared" si="10"/>
        <v>102</v>
      </c>
      <c r="C121" s="374" t="s">
        <v>163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115.87</v>
      </c>
      <c r="J121" s="349">
        <v>115.759</v>
      </c>
      <c r="K121" s="377"/>
      <c r="L121" s="378"/>
      <c r="M121" s="377"/>
      <c r="N121" s="379"/>
    </row>
    <row r="122" spans="1:17" ht="16.5" customHeight="1">
      <c r="B122" s="343">
        <f t="shared" si="10"/>
        <v>103</v>
      </c>
      <c r="C122" s="382" t="s">
        <v>164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98.183999999999997</v>
      </c>
      <c r="J122" s="349">
        <v>98.573999999999998</v>
      </c>
      <c r="K122" s="377"/>
      <c r="L122" s="378"/>
      <c r="M122" s="377"/>
      <c r="N122" s="379"/>
    </row>
    <row r="123" spans="1:17" ht="16.5" customHeight="1">
      <c r="B123" s="343">
        <f t="shared" si="10"/>
        <v>104</v>
      </c>
      <c r="C123" s="382" t="s">
        <v>165</v>
      </c>
      <c r="D123" s="264" t="s">
        <v>26</v>
      </c>
      <c r="E123" s="383">
        <v>42741</v>
      </c>
      <c r="F123" s="384" t="s">
        <v>166</v>
      </c>
      <c r="G123" s="385" t="s">
        <v>166</v>
      </c>
      <c r="H123" s="386">
        <v>10.031000000000001</v>
      </c>
      <c r="I123" s="349">
        <v>10.766</v>
      </c>
      <c r="J123" s="349">
        <v>10.717000000000001</v>
      </c>
      <c r="K123" s="387"/>
      <c r="L123" s="378"/>
      <c r="M123" s="387"/>
      <c r="N123" s="379"/>
    </row>
    <row r="124" spans="1:17" ht="16.5" customHeight="1">
      <c r="B124" s="343">
        <f t="shared" si="10"/>
        <v>105</v>
      </c>
      <c r="C124" s="389" t="s">
        <v>167</v>
      </c>
      <c r="D124" s="264" t="s">
        <v>116</v>
      </c>
      <c r="E124" s="383">
        <v>43087</v>
      </c>
      <c r="F124" s="384" t="s">
        <v>166</v>
      </c>
      <c r="G124" s="385" t="s">
        <v>166</v>
      </c>
      <c r="H124" s="348">
        <v>100.008</v>
      </c>
      <c r="I124" s="348">
        <v>104.854</v>
      </c>
      <c r="J124" s="348">
        <v>104.64700000000001</v>
      </c>
      <c r="K124" s="390"/>
      <c r="L124" s="391"/>
      <c r="M124" s="390"/>
      <c r="N124" s="392"/>
    </row>
    <row r="125" spans="1:17" ht="16.5" customHeight="1" thickBot="1">
      <c r="B125" s="394">
        <f t="shared" si="10"/>
        <v>106</v>
      </c>
      <c r="C125" s="395" t="s">
        <v>168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172.90799999999999</v>
      </c>
      <c r="J125" s="340">
        <v>172.19</v>
      </c>
      <c r="K125" s="503"/>
      <c r="L125" s="400"/>
      <c r="M125" s="401"/>
      <c r="N125" s="400"/>
    </row>
    <row r="126" spans="1:17" ht="13.5" customHeight="1" thickBot="1">
      <c r="B126" s="508" t="s">
        <v>197</v>
      </c>
      <c r="C126" s="509"/>
      <c r="D126" s="509"/>
      <c r="E126" s="509"/>
      <c r="F126" s="509"/>
      <c r="G126" s="509"/>
      <c r="H126" s="509"/>
      <c r="I126" s="509"/>
      <c r="J126" s="511"/>
      <c r="M126" s="167"/>
    </row>
    <row r="127" spans="1:17" ht="16.5" customHeight="1" thickTop="1" thickBot="1">
      <c r="B127" s="343">
        <v>107</v>
      </c>
      <c r="C127" s="361" t="s">
        <v>169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120.614</v>
      </c>
      <c r="J127" s="487">
        <v>118.751</v>
      </c>
      <c r="K127" s="191" t="s">
        <v>75</v>
      </c>
      <c r="M127" s="175">
        <f>+(J127-I127)/I127</f>
        <v>-1.5445968129736179E-2</v>
      </c>
    </row>
    <row r="128" spans="1:17" ht="16.5" customHeight="1" thickTop="1" thickBot="1">
      <c r="B128" s="343">
        <f>B127+1</f>
        <v>108</v>
      </c>
      <c r="C128" s="406" t="s">
        <v>170</v>
      </c>
      <c r="D128" s="407" t="s">
        <v>171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113.22499999999999</v>
      </c>
      <c r="J128" s="486">
        <v>112.214</v>
      </c>
      <c r="K128" s="174" t="s">
        <v>63</v>
      </c>
      <c r="M128" s="175" t="e">
        <f>+(#REF!-I128)/I128</f>
        <v>#REF!</v>
      </c>
    </row>
    <row r="129" spans="1:14" ht="16.5" customHeight="1" thickTop="1" thickBot="1">
      <c r="B129" s="343">
        <f t="shared" ref="B129:B141" si="11">B128+1</f>
        <v>109</v>
      </c>
      <c r="C129" s="351" t="s">
        <v>172</v>
      </c>
      <c r="D129" s="412" t="s">
        <v>171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127.386</v>
      </c>
      <c r="J129" s="486">
        <v>126.033</v>
      </c>
      <c r="K129" s="174" t="s">
        <v>63</v>
      </c>
      <c r="M129" s="175">
        <f t="shared" ref="M129:M134" si="12">+(J129-I129)/I129</f>
        <v>-1.0621261363101082E-2</v>
      </c>
    </row>
    <row r="130" spans="1:14" ht="16.5" customHeight="1" thickTop="1" thickBot="1">
      <c r="B130" s="343">
        <f t="shared" si="11"/>
        <v>110</v>
      </c>
      <c r="C130" s="414" t="s">
        <v>173</v>
      </c>
      <c r="D130" s="345" t="s">
        <v>80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216.512</v>
      </c>
      <c r="J130" s="253">
        <v>215.86799999999999</v>
      </c>
      <c r="K130" s="182" t="s">
        <v>66</v>
      </c>
      <c r="M130" s="175">
        <f t="shared" si="12"/>
        <v>-2.9744309784215444E-3</v>
      </c>
    </row>
    <row r="131" spans="1:14" ht="16.5" customHeight="1" thickTop="1" thickBot="1">
      <c r="B131" s="343">
        <f t="shared" si="11"/>
        <v>111</v>
      </c>
      <c r="C131" s="414" t="s">
        <v>174</v>
      </c>
      <c r="D131" s="345" t="s">
        <v>80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192.167</v>
      </c>
      <c r="J131" s="417">
        <v>192.28800000000001</v>
      </c>
      <c r="K131" s="68" t="s">
        <v>66</v>
      </c>
      <c r="L131" s="17"/>
      <c r="M131" s="18">
        <f t="shared" si="12"/>
        <v>6.296606597387133E-4</v>
      </c>
      <c r="N131" s="17"/>
    </row>
    <row r="132" spans="1:14" s="1" customFormat="1" ht="16.5" customHeight="1" thickTop="1" thickBot="1">
      <c r="A132" s="4"/>
      <c r="B132" s="343">
        <f t="shared" si="11"/>
        <v>112</v>
      </c>
      <c r="C132" s="344" t="s">
        <v>175</v>
      </c>
      <c r="D132" s="345" t="s">
        <v>80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165.279</v>
      </c>
      <c r="J132" s="417">
        <v>165.38499999999999</v>
      </c>
      <c r="K132" s="68" t="s">
        <v>66</v>
      </c>
      <c r="L132" s="17"/>
      <c r="M132" s="18">
        <f t="shared" si="12"/>
        <v>6.4133979513425509E-4</v>
      </c>
      <c r="N132" s="17"/>
    </row>
    <row r="133" spans="1:14" s="1" customFormat="1" ht="16.5" customHeight="1" thickTop="1" thickBot="1">
      <c r="A133" s="4"/>
      <c r="B133" s="343">
        <f t="shared" si="11"/>
        <v>113</v>
      </c>
      <c r="C133" s="351" t="s">
        <v>176</v>
      </c>
      <c r="D133" s="345" t="s">
        <v>80</v>
      </c>
      <c r="E133" s="365">
        <v>40014</v>
      </c>
      <c r="F133" s="419" t="s">
        <v>177</v>
      </c>
      <c r="G133" s="366" t="s">
        <v>177</v>
      </c>
      <c r="H133" s="348">
        <v>21.015000000000001</v>
      </c>
      <c r="I133" s="417">
        <v>25.295000000000002</v>
      </c>
      <c r="J133" s="417">
        <v>25.036999999999999</v>
      </c>
      <c r="K133" s="182" t="s">
        <v>66</v>
      </c>
      <c r="M133" s="175">
        <f t="shared" si="12"/>
        <v>-1.0199644198458297E-2</v>
      </c>
    </row>
    <row r="134" spans="1:14" s="1" customFormat="1" ht="16.5" customHeight="1" thickTop="1" thickBot="1">
      <c r="A134" s="4"/>
      <c r="B134" s="343">
        <f t="shared" si="11"/>
        <v>114</v>
      </c>
      <c r="C134" s="351" t="s">
        <v>178</v>
      </c>
      <c r="D134" s="345" t="s">
        <v>80</v>
      </c>
      <c r="E134" s="365">
        <v>40455</v>
      </c>
      <c r="F134" s="376" t="s">
        <v>177</v>
      </c>
      <c r="G134" s="366" t="s">
        <v>177</v>
      </c>
      <c r="H134" s="348">
        <v>136.19</v>
      </c>
      <c r="I134" s="417">
        <v>152.11799999999999</v>
      </c>
      <c r="J134" s="417">
        <v>151.49199999999999</v>
      </c>
      <c r="K134" s="182" t="s">
        <v>66</v>
      </c>
      <c r="M134" s="175">
        <f t="shared" si="12"/>
        <v>-4.1152263374485912E-3</v>
      </c>
    </row>
    <row r="135" spans="1:14" s="1" customFormat="1" ht="16.5" customHeight="1" thickTop="1" thickBot="1">
      <c r="A135" s="4"/>
      <c r="B135" s="343">
        <f t="shared" si="11"/>
        <v>115</v>
      </c>
      <c r="C135" s="351" t="s">
        <v>179</v>
      </c>
      <c r="D135" s="345" t="s">
        <v>180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127.99</v>
      </c>
      <c r="J135" s="487">
        <v>126.867</v>
      </c>
      <c r="K135" s="191" t="s">
        <v>75</v>
      </c>
      <c r="M135" s="175" t="e">
        <f>+(I135-#REF!)/#REF!</f>
        <v>#REF!</v>
      </c>
    </row>
    <row r="136" spans="1:14" s="1" customFormat="1" ht="16.5" customHeight="1" thickTop="1" thickBot="1">
      <c r="A136" s="4"/>
      <c r="B136" s="343">
        <f t="shared" si="11"/>
        <v>116</v>
      </c>
      <c r="C136" s="367" t="s">
        <v>181</v>
      </c>
      <c r="D136" s="368" t="s">
        <v>131</v>
      </c>
      <c r="E136" s="421">
        <v>40147</v>
      </c>
      <c r="F136" s="376">
        <v>41418</v>
      </c>
      <c r="G136" s="370" t="s">
        <v>182</v>
      </c>
      <c r="H136" s="348">
        <v>8826.2090000000007</v>
      </c>
      <c r="I136" s="417">
        <v>9287.6560000000009</v>
      </c>
      <c r="J136" s="417">
        <v>9356.6659999999993</v>
      </c>
      <c r="K136" s="422" t="s">
        <v>66</v>
      </c>
      <c r="L136" s="423"/>
      <c r="M136" s="424">
        <f t="shared" ref="M136" si="13">+(J136-I136)/I136</f>
        <v>7.4302924225443309E-3</v>
      </c>
      <c r="N136" s="423"/>
    </row>
    <row r="137" spans="1:14" s="1" customFormat="1" ht="16.5" customHeight="1" thickTop="1" thickBot="1">
      <c r="A137" s="4"/>
      <c r="B137" s="343">
        <f t="shared" si="11"/>
        <v>117</v>
      </c>
      <c r="C137" s="367" t="s">
        <v>183</v>
      </c>
      <c r="D137" s="368" t="s">
        <v>131</v>
      </c>
      <c r="E137" s="425">
        <v>41984</v>
      </c>
      <c r="F137" s="426" t="s">
        <v>177</v>
      </c>
      <c r="G137" s="427" t="s">
        <v>177</v>
      </c>
      <c r="H137" s="428">
        <v>83.087000000000003</v>
      </c>
      <c r="I137" s="429">
        <v>81.578999999999994</v>
      </c>
      <c r="J137" s="429">
        <v>80.781999999999996</v>
      </c>
      <c r="K137" s="182" t="s">
        <v>66</v>
      </c>
      <c r="M137" s="175">
        <f>+(J137-I137)/I137</f>
        <v>-9.7696711163411804E-3</v>
      </c>
    </row>
    <row r="138" spans="1:14" s="1" customFormat="1" ht="16.5" customHeight="1" thickTop="1">
      <c r="A138" s="4"/>
      <c r="B138" s="431">
        <f t="shared" si="11"/>
        <v>118</v>
      </c>
      <c r="C138" s="432" t="s">
        <v>185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1085.057</v>
      </c>
      <c r="J138" s="348">
        <v>1088.4949999999999</v>
      </c>
      <c r="K138" s="182"/>
      <c r="M138" s="195">
        <f t="shared" ref="M138:M141" si="14">+(J138-I138)/I138</f>
        <v>3.1684971388598704E-3</v>
      </c>
    </row>
    <row r="139" spans="1:14" s="1" customFormat="1" ht="16.5" customHeight="1">
      <c r="A139" s="4"/>
      <c r="B139" s="431">
        <f t="shared" si="11"/>
        <v>119</v>
      </c>
      <c r="C139" s="435" t="s">
        <v>186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6196.732</v>
      </c>
      <c r="J139" s="348">
        <v>6199.9269999999997</v>
      </c>
      <c r="K139" s="182"/>
      <c r="M139" s="195">
        <f t="shared" si="14"/>
        <v>5.1559434876313987E-4</v>
      </c>
    </row>
    <row r="140" spans="1:14" s="1" customFormat="1" ht="16.5" customHeight="1">
      <c r="A140" s="4"/>
      <c r="B140" s="431">
        <f t="shared" si="11"/>
        <v>120</v>
      </c>
      <c r="C140" s="436" t="s">
        <v>187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5439.2460000000001</v>
      </c>
      <c r="J140" s="439">
        <v>5426.402</v>
      </c>
      <c r="K140" s="440"/>
      <c r="L140" s="441"/>
      <c r="M140" s="442">
        <f t="shared" si="14"/>
        <v>-2.3613567027488832E-3</v>
      </c>
      <c r="N140" s="441"/>
    </row>
    <row r="141" spans="1:14" s="1" customFormat="1" ht="16.5" customHeight="1" thickBot="1">
      <c r="A141" s="4"/>
      <c r="B141" s="431">
        <f t="shared" si="11"/>
        <v>121</v>
      </c>
      <c r="C141" s="444" t="s">
        <v>189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99.019000000000005</v>
      </c>
      <c r="J141" s="488">
        <v>98.245999999999995</v>
      </c>
      <c r="K141" s="449"/>
      <c r="L141" s="450"/>
      <c r="M141" s="451">
        <f t="shared" si="14"/>
        <v>-7.8065825750614562E-3</v>
      </c>
      <c r="N141" s="450"/>
    </row>
    <row r="142" spans="1:14" s="1" customFormat="1" ht="13.5" customHeight="1" thickTop="1" thickBot="1">
      <c r="A142" s="4"/>
      <c r="B142" s="512" t="s">
        <v>190</v>
      </c>
      <c r="C142" s="513"/>
      <c r="D142" s="513"/>
      <c r="E142" s="513"/>
      <c r="F142" s="513"/>
      <c r="G142" s="513"/>
      <c r="H142" s="513"/>
      <c r="I142" s="513"/>
      <c r="J142" s="514"/>
      <c r="K142" s="279"/>
      <c r="L142" s="279"/>
      <c r="M142" s="167"/>
      <c r="N142" s="279"/>
    </row>
    <row r="143" spans="1:14" s="1" customFormat="1" ht="16.5" customHeight="1" thickTop="1" thickBot="1">
      <c r="A143" s="4"/>
      <c r="B143" s="454">
        <v>122</v>
      </c>
      <c r="C143" s="455" t="s">
        <v>191</v>
      </c>
      <c r="D143" s="456" t="s">
        <v>129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124.337</v>
      </c>
      <c r="J143" s="460">
        <v>124.789</v>
      </c>
      <c r="K143" s="222" t="s">
        <v>66</v>
      </c>
      <c r="L143" s="8"/>
      <c r="M143" s="461">
        <f>+(J143-I143)/I143</f>
        <v>3.6352815332523557E-3</v>
      </c>
      <c r="N143" s="8"/>
    </row>
    <row r="144" spans="1:14" s="1" customFormat="1" ht="16.5" customHeight="1" thickTop="1" thickBot="1">
      <c r="A144" s="4"/>
      <c r="B144" s="508" t="s">
        <v>192</v>
      </c>
      <c r="C144" s="509"/>
      <c r="D144" s="509"/>
      <c r="E144" s="509"/>
      <c r="F144" s="509"/>
      <c r="G144" s="509"/>
      <c r="H144" s="509"/>
      <c r="I144" s="509"/>
      <c r="J144" s="510"/>
      <c r="M144" s="167"/>
    </row>
    <row r="145" spans="1:13" s="1" customFormat="1" ht="16.5" customHeight="1" thickTop="1" thickBot="1">
      <c r="A145" s="4"/>
      <c r="B145" s="464">
        <v>123</v>
      </c>
      <c r="C145" s="465" t="s">
        <v>193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12445.002</v>
      </c>
      <c r="J145" s="470">
        <v>12436.63</v>
      </c>
      <c r="K145" s="182" t="s">
        <v>66</v>
      </c>
      <c r="M145" s="175">
        <f>+(J145-I145)/I145</f>
        <v>-6.7271985974780941E-4</v>
      </c>
    </row>
    <row r="146" spans="1:13" s="476" customFormat="1" ht="21.75" customHeight="1" thickTop="1">
      <c r="B146" s="471" t="s">
        <v>194</v>
      </c>
      <c r="C146" s="1"/>
      <c r="D146" s="472"/>
      <c r="E146" s="473"/>
      <c r="F146" s="474"/>
      <c r="G146" s="473"/>
      <c r="H146" s="474"/>
      <c r="I146" s="474"/>
      <c r="J146" s="475"/>
      <c r="M146" s="477"/>
    </row>
    <row r="147" spans="1:13" s="476" customFormat="1" ht="15.75" customHeight="1">
      <c r="B147" s="479"/>
      <c r="C147" s="472"/>
      <c r="D147" s="472"/>
      <c r="E147" s="473"/>
      <c r="F147" s="473"/>
      <c r="G147" s="473"/>
      <c r="H147" s="474"/>
      <c r="I147" s="474"/>
      <c r="J147" s="475"/>
      <c r="M147" s="477"/>
    </row>
    <row r="148" spans="1:13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</row>
    <row r="149" spans="1:13" s="476" customFormat="1" ht="15.75" customHeight="1">
      <c r="B149" s="479"/>
      <c r="C149" s="472"/>
      <c r="D149" s="472"/>
      <c r="E149" s="473"/>
      <c r="F149" s="473" t="s">
        <v>195</v>
      </c>
      <c r="G149" s="473"/>
      <c r="H149" s="474"/>
      <c r="I149" s="474"/>
      <c r="J149" s="475"/>
      <c r="M149" s="477"/>
    </row>
    <row r="150" spans="1:13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</row>
    <row r="151" spans="1:13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</row>
    <row r="152" spans="1:13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</row>
    <row r="153" spans="1:13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</row>
    <row r="154" spans="1:13" s="476" customFormat="1" ht="15.75" customHeight="1">
      <c r="B154" s="479"/>
      <c r="C154" s="472"/>
      <c r="D154" s="472" t="s">
        <v>196</v>
      </c>
      <c r="E154" s="473"/>
      <c r="F154" s="473"/>
      <c r="G154" s="473"/>
      <c r="H154" s="474"/>
      <c r="I154" s="474"/>
      <c r="J154" s="475"/>
      <c r="M154" s="477"/>
    </row>
    <row r="155" spans="1:13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</row>
    <row r="156" spans="1:13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</row>
    <row r="157" spans="1:13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</row>
    <row r="158" spans="1:13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</row>
    <row r="159" spans="1:13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</row>
    <row r="160" spans="1:13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</row>
    <row r="161" spans="2:13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</row>
    <row r="162" spans="2:13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</row>
    <row r="163" spans="2:13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</row>
    <row r="164" spans="2:13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</row>
    <row r="165" spans="2:13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</row>
    <row r="166" spans="2:13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</row>
    <row r="167" spans="2:13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</row>
    <row r="168" spans="2:13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</row>
    <row r="169" spans="2:13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</row>
    <row r="170" spans="2:13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</row>
    <row r="171" spans="2:13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</row>
    <row r="172" spans="2:13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</row>
    <row r="173" spans="2:13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</row>
    <row r="174" spans="2:13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</row>
    <row r="175" spans="2:13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</row>
    <row r="176" spans="2:13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</row>
    <row r="177" spans="2:13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</row>
    <row r="178" spans="2:13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</row>
    <row r="179" spans="2:13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</row>
    <row r="180" spans="2:13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</row>
    <row r="181" spans="2:13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</row>
    <row r="182" spans="2:13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</row>
    <row r="183" spans="2:13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</row>
    <row r="184" spans="2:13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</row>
    <row r="185" spans="2:13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</row>
    <row r="186" spans="2:13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</row>
    <row r="187" spans="2:13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</row>
    <row r="188" spans="2:13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</row>
    <row r="189" spans="2:13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</row>
    <row r="190" spans="2:13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</row>
    <row r="191" spans="2:13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</row>
    <row r="192" spans="2:13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</row>
    <row r="193" spans="2:13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</row>
    <row r="194" spans="2:13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</row>
    <row r="195" spans="2:13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</row>
    <row r="196" spans="2:13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</row>
    <row r="197" spans="2:13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</row>
    <row r="198" spans="2:13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</row>
    <row r="199" spans="2:13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</row>
    <row r="200" spans="2:13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</row>
    <row r="201" spans="2:13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</row>
    <row r="202" spans="2:13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</row>
    <row r="203" spans="2:13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</row>
    <row r="204" spans="2:13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</row>
    <row r="205" spans="2:13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</row>
    <row r="206" spans="2:13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</row>
    <row r="207" spans="2:13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</row>
    <row r="208" spans="2:13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</row>
    <row r="209" spans="2:13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</row>
    <row r="210" spans="2:13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</row>
    <row r="211" spans="2:13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</row>
    <row r="212" spans="2:13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</row>
    <row r="213" spans="2:13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</row>
    <row r="214" spans="2:13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</row>
    <row r="215" spans="2:13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</row>
    <row r="216" spans="2:13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</row>
    <row r="217" spans="2:13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</row>
    <row r="218" spans="2:13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</row>
    <row r="219" spans="2:13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</row>
    <row r="220" spans="2:13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</row>
    <row r="221" spans="2:13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</row>
    <row r="222" spans="2:13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</row>
    <row r="223" spans="2:13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</row>
    <row r="224" spans="2:13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</row>
    <row r="225" spans="2:13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</row>
    <row r="226" spans="2:13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</row>
    <row r="227" spans="2:13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</row>
    <row r="228" spans="2:13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</row>
    <row r="229" spans="2:13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</row>
    <row r="230" spans="2:13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</row>
    <row r="231" spans="2:13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</row>
    <row r="232" spans="2:13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</row>
    <row r="233" spans="2:13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</row>
    <row r="234" spans="2:13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</row>
    <row r="235" spans="2:13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</row>
    <row r="236" spans="2:13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</row>
    <row r="237" spans="2:13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</row>
    <row r="238" spans="2:13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</row>
    <row r="239" spans="2:13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</row>
    <row r="240" spans="2:13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</row>
    <row r="241" spans="2:13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</row>
    <row r="242" spans="2:13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</row>
    <row r="243" spans="2:13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</row>
    <row r="244" spans="2:13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</row>
    <row r="245" spans="2:13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</row>
    <row r="246" spans="2:13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</row>
    <row r="247" spans="2:13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</row>
    <row r="248" spans="2:13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</row>
    <row r="249" spans="2:13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</row>
    <row r="250" spans="2:13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</row>
    <row r="251" spans="2:13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</row>
    <row r="252" spans="2:13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</row>
    <row r="253" spans="2:13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</row>
    <row r="254" spans="2:13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</row>
    <row r="255" spans="2:13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</row>
    <row r="256" spans="2:13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</row>
    <row r="257" spans="2:13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</row>
    <row r="258" spans="2:13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</row>
    <row r="259" spans="2:13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</row>
    <row r="260" spans="2:13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</row>
    <row r="261" spans="2:13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</row>
    <row r="262" spans="2:13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</row>
    <row r="263" spans="2:13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</row>
    <row r="264" spans="2:13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</row>
    <row r="265" spans="2:13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</row>
    <row r="266" spans="2:13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</row>
    <row r="267" spans="2:13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</row>
    <row r="268" spans="2:13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</row>
    <row r="269" spans="2:13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</row>
    <row r="270" spans="2:13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</row>
    <row r="271" spans="2:13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</row>
    <row r="272" spans="2:13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</row>
    <row r="273" spans="2:13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</row>
    <row r="274" spans="2:13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</row>
    <row r="275" spans="2:13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</row>
    <row r="276" spans="2:13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</row>
    <row r="277" spans="2:13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</row>
    <row r="278" spans="2:13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</row>
    <row r="279" spans="2:13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</row>
    <row r="280" spans="2:13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</row>
    <row r="281" spans="2:13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</row>
    <row r="282" spans="2:13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</row>
    <row r="283" spans="2:13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</row>
    <row r="284" spans="2:13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</row>
    <row r="285" spans="2:13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</row>
    <row r="286" spans="2:13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</row>
    <row r="287" spans="2:13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</row>
    <row r="288" spans="2:13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</row>
    <row r="289" spans="2:13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</row>
    <row r="290" spans="2:13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</row>
    <row r="291" spans="2:13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</row>
    <row r="292" spans="2:13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</row>
    <row r="293" spans="2:13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</row>
    <row r="294" spans="2:13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</row>
    <row r="295" spans="2:13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</row>
    <row r="296" spans="2:13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</row>
    <row r="297" spans="2:13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</row>
    <row r="298" spans="2:13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</row>
    <row r="299" spans="2:13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</row>
    <row r="300" spans="2:13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</row>
    <row r="301" spans="2:13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</row>
    <row r="302" spans="2:13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</row>
    <row r="303" spans="2:13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</row>
    <row r="304" spans="2:13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</row>
    <row r="305" spans="2:13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</row>
    <row r="306" spans="2:13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</row>
    <row r="307" spans="2:13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</row>
    <row r="308" spans="2:13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</row>
    <row r="309" spans="2:13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</row>
    <row r="310" spans="2:13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</row>
    <row r="311" spans="2:13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</row>
    <row r="312" spans="2:13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</row>
    <row r="313" spans="2:13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</row>
    <row r="314" spans="2:13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</row>
    <row r="315" spans="2:13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</row>
    <row r="316" spans="2:13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</row>
    <row r="317" spans="2:13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</row>
    <row r="318" spans="2:13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</row>
    <row r="319" spans="2:13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</row>
    <row r="320" spans="2:13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</row>
    <row r="321" spans="2:13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</row>
    <row r="322" spans="2:13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</row>
    <row r="323" spans="2:13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</row>
    <row r="324" spans="2:13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</row>
    <row r="325" spans="2:13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</row>
    <row r="326" spans="2:13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</row>
    <row r="327" spans="2:13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</row>
    <row r="328" spans="2:13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</row>
    <row r="329" spans="2:13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</row>
    <row r="330" spans="2:13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</row>
    <row r="331" spans="2:13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</row>
    <row r="332" spans="2:13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</row>
    <row r="333" spans="2:13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</row>
    <row r="334" spans="2:13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</row>
    <row r="335" spans="2:13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</row>
    <row r="336" spans="2:13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</row>
    <row r="337" spans="2:13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</row>
    <row r="338" spans="2:13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</row>
    <row r="339" spans="2:13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</row>
    <row r="340" spans="2:13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</row>
    <row r="341" spans="2:13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</row>
    <row r="342" spans="2:13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</row>
    <row r="343" spans="2:13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</row>
    <row r="344" spans="2:13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</row>
    <row r="345" spans="2:13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</row>
    <row r="346" spans="2:13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</row>
    <row r="347" spans="2:13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</row>
    <row r="348" spans="2:13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</row>
    <row r="349" spans="2:13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</row>
    <row r="350" spans="2:13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</row>
    <row r="351" spans="2:13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</row>
    <row r="352" spans="2:13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</row>
    <row r="353" spans="2:13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</row>
    <row r="354" spans="2:13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</row>
    <row r="355" spans="2:13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</row>
    <row r="356" spans="2:13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</row>
    <row r="357" spans="2:13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</row>
    <row r="358" spans="2:13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</row>
    <row r="359" spans="2:13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</row>
    <row r="360" spans="2:13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</row>
    <row r="361" spans="2:13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</row>
    <row r="362" spans="2:13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</row>
    <row r="363" spans="2:13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</row>
    <row r="364" spans="2:13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</row>
    <row r="365" spans="2:13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</row>
    <row r="366" spans="2:13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</row>
    <row r="367" spans="2:13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</row>
    <row r="368" spans="2:13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</row>
    <row r="369" spans="2:13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</row>
    <row r="370" spans="2:13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</row>
    <row r="371" spans="2:13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</row>
    <row r="372" spans="2:13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</row>
    <row r="373" spans="2:13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</row>
    <row r="374" spans="2:13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</row>
    <row r="375" spans="2:13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</row>
    <row r="376" spans="2:13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</row>
    <row r="377" spans="2:13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</row>
    <row r="378" spans="2:13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</row>
    <row r="379" spans="2:13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</row>
    <row r="380" spans="2:13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</row>
    <row r="381" spans="2:13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</row>
    <row r="382" spans="2:13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</row>
    <row r="383" spans="2:13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</row>
    <row r="384" spans="2:13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</row>
    <row r="385" spans="2:13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</row>
    <row r="386" spans="2:13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</row>
    <row r="387" spans="2:13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</row>
    <row r="388" spans="2:13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</row>
    <row r="389" spans="2:13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</row>
    <row r="390" spans="2:13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</row>
    <row r="391" spans="2:13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</row>
    <row r="392" spans="2:13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</row>
    <row r="393" spans="2:13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</row>
    <row r="394" spans="2:13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</row>
    <row r="395" spans="2:13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</row>
    <row r="396" spans="2:13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</row>
    <row r="397" spans="2:13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</row>
    <row r="398" spans="2:13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</row>
    <row r="399" spans="2:13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</row>
    <row r="400" spans="2:13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</row>
    <row r="401" spans="2:13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</row>
    <row r="402" spans="2:13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</row>
    <row r="403" spans="2:13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</row>
    <row r="404" spans="2:13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</row>
    <row r="405" spans="2:13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</row>
    <row r="406" spans="2:13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</row>
    <row r="407" spans="2:13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</row>
    <row r="408" spans="2:13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</row>
    <row r="409" spans="2:13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</row>
    <row r="410" spans="2:13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</row>
    <row r="411" spans="2:13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</row>
    <row r="412" spans="2:13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</row>
    <row r="413" spans="2:13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</row>
    <row r="414" spans="2:13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</row>
    <row r="415" spans="2:13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</row>
    <row r="416" spans="2:13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</row>
    <row r="417" spans="2:13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</row>
    <row r="418" spans="2:13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</row>
    <row r="419" spans="2:13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</row>
    <row r="420" spans="2:13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</row>
    <row r="421" spans="2:13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</row>
    <row r="422" spans="2:13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</row>
    <row r="423" spans="2:13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</row>
    <row r="424" spans="2:13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</row>
    <row r="425" spans="2:13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</row>
    <row r="426" spans="2:13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</row>
    <row r="427" spans="2:13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</row>
    <row r="428" spans="2:13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</row>
    <row r="429" spans="2:13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</row>
    <row r="430" spans="2:13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</row>
    <row r="431" spans="2:13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</row>
    <row r="432" spans="2:13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</row>
    <row r="433" spans="2:13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</row>
    <row r="434" spans="2:13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</row>
    <row r="435" spans="2:13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</row>
    <row r="436" spans="2:13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</row>
    <row r="437" spans="2:13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</row>
    <row r="438" spans="2:13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</row>
    <row r="439" spans="2:13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</row>
    <row r="440" spans="2:13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</row>
    <row r="441" spans="2:13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</row>
    <row r="442" spans="2:13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</row>
    <row r="443" spans="2:13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</row>
    <row r="444" spans="2:13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</row>
    <row r="445" spans="2:13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</row>
    <row r="446" spans="2:13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</row>
    <row r="447" spans="2:13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</row>
    <row r="448" spans="2:13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</row>
    <row r="449" spans="2:13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</row>
    <row r="450" spans="2:13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</row>
    <row r="451" spans="2:13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</row>
    <row r="452" spans="2:13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</row>
    <row r="453" spans="2:13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</row>
    <row r="454" spans="2:13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</row>
    <row r="455" spans="2:13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</row>
    <row r="456" spans="2:13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</row>
    <row r="457" spans="2:13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</row>
    <row r="458" spans="2:13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</row>
    <row r="459" spans="2:13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</row>
    <row r="460" spans="2:13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</row>
    <row r="461" spans="2:13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</row>
    <row r="462" spans="2:13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</row>
    <row r="463" spans="2:13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</row>
    <row r="464" spans="2:13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</row>
    <row r="465" spans="2:13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</row>
    <row r="466" spans="2:13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</row>
    <row r="467" spans="2:13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</row>
    <row r="468" spans="2:13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</row>
    <row r="469" spans="2:13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</row>
    <row r="470" spans="2:13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</row>
    <row r="471" spans="2:13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</row>
    <row r="472" spans="2:13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</row>
    <row r="473" spans="2:13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</row>
    <row r="474" spans="2:13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</row>
    <row r="475" spans="2:13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</row>
    <row r="476" spans="2:13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</row>
    <row r="477" spans="2:13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</row>
    <row r="478" spans="2:13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</row>
    <row r="479" spans="2:13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</row>
    <row r="480" spans="2:13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</row>
    <row r="481" spans="2:13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</row>
    <row r="482" spans="2:13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</row>
    <row r="483" spans="2:13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</row>
    <row r="484" spans="2:13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</row>
    <row r="485" spans="2:13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</row>
    <row r="486" spans="2:13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</row>
    <row r="487" spans="2:13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</row>
    <row r="488" spans="2:13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</row>
    <row r="489" spans="2:13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</row>
    <row r="490" spans="2:13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</row>
    <row r="491" spans="2:13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</row>
    <row r="492" spans="2:13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</row>
    <row r="493" spans="2:13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</row>
    <row r="494" spans="2:13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</row>
    <row r="495" spans="2:13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</row>
    <row r="496" spans="2:13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</row>
    <row r="497" spans="1:17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</row>
    <row r="498" spans="1:17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</row>
    <row r="499" spans="1:17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</row>
    <row r="500" spans="1:17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</row>
    <row r="501" spans="1:17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</row>
    <row r="502" spans="1:17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</row>
    <row r="503" spans="1:17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</row>
    <row r="504" spans="1:17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</row>
    <row r="505" spans="1:17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</row>
    <row r="506" spans="1:17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</row>
    <row r="507" spans="1:17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8"/>
      <c r="P507" s="8"/>
      <c r="Q507" s="8"/>
    </row>
    <row r="508" spans="1:17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8"/>
      <c r="P508" s="8"/>
      <c r="Q508" s="8"/>
    </row>
    <row r="509" spans="1:17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8"/>
      <c r="P509" s="8"/>
      <c r="Q509" s="8"/>
    </row>
    <row r="510" spans="1:17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8"/>
      <c r="P510" s="8"/>
      <c r="Q510" s="8"/>
    </row>
    <row r="511" spans="1:17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8"/>
      <c r="P511" s="8"/>
      <c r="Q511" s="8"/>
    </row>
    <row r="512" spans="1:17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8"/>
      <c r="P512" s="8"/>
      <c r="Q512" s="8"/>
    </row>
    <row r="513" spans="1:17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8"/>
      <c r="P513" s="8"/>
      <c r="Q513" s="8"/>
    </row>
    <row r="514" spans="1:17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8"/>
      <c r="P514" s="8"/>
      <c r="Q514" s="8"/>
    </row>
    <row r="515" spans="1:17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8"/>
      <c r="P515" s="8"/>
      <c r="Q515" s="8"/>
    </row>
    <row r="516" spans="1:17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8"/>
      <c r="P516" s="8"/>
      <c r="Q516" s="8"/>
    </row>
    <row r="517" spans="1:17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8"/>
      <c r="P517" s="8"/>
      <c r="Q517" s="8"/>
    </row>
    <row r="518" spans="1:17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8"/>
      <c r="P518" s="8"/>
      <c r="Q518" s="8"/>
    </row>
    <row r="519" spans="1:17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8"/>
      <c r="P519" s="8"/>
      <c r="Q519" s="8"/>
    </row>
    <row r="520" spans="1:17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8"/>
      <c r="P520" s="8"/>
      <c r="Q520" s="8"/>
    </row>
    <row r="521" spans="1:17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8"/>
      <c r="P521" s="8"/>
      <c r="Q521" s="8"/>
    </row>
    <row r="522" spans="1:17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8"/>
      <c r="P522" s="8"/>
      <c r="Q522" s="8"/>
    </row>
    <row r="523" spans="1:17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8"/>
      <c r="P523" s="8"/>
      <c r="Q523" s="8"/>
    </row>
    <row r="524" spans="1:17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8"/>
      <c r="P524" s="8"/>
      <c r="Q524" s="8"/>
    </row>
    <row r="525" spans="1:17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8"/>
      <c r="P525" s="8"/>
      <c r="Q525" s="8"/>
    </row>
    <row r="526" spans="1:17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8"/>
      <c r="P526" s="8"/>
      <c r="Q526" s="8"/>
    </row>
    <row r="527" spans="1:17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8"/>
      <c r="P527" s="8"/>
      <c r="Q527" s="8"/>
    </row>
    <row r="528" spans="1:17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8"/>
      <c r="P528" s="8"/>
      <c r="Q528" s="8"/>
    </row>
    <row r="529" spans="1:17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8"/>
      <c r="P529" s="8"/>
      <c r="Q529" s="8"/>
    </row>
    <row r="530" spans="1:17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8"/>
      <c r="P530" s="8"/>
      <c r="Q530" s="8"/>
    </row>
    <row r="531" spans="1:17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8"/>
      <c r="P531" s="8"/>
      <c r="Q531" s="8"/>
    </row>
    <row r="532" spans="1:17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8"/>
      <c r="P532" s="8"/>
      <c r="Q532" s="8"/>
    </row>
    <row r="533" spans="1:17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8"/>
      <c r="P533" s="8"/>
      <c r="Q533" s="8"/>
    </row>
    <row r="534" spans="1:17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8"/>
      <c r="P534" s="8"/>
      <c r="Q534" s="8"/>
    </row>
    <row r="535" spans="1:17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8"/>
      <c r="P535" s="8"/>
      <c r="Q535" s="8"/>
    </row>
    <row r="536" spans="1:17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8"/>
      <c r="P536" s="8"/>
      <c r="Q536" s="8"/>
    </row>
    <row r="537" spans="1:17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8"/>
      <c r="P537" s="8"/>
      <c r="Q537" s="8"/>
    </row>
    <row r="538" spans="1:17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8"/>
      <c r="P538" s="8"/>
      <c r="Q538" s="8"/>
    </row>
    <row r="539" spans="1:17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8"/>
      <c r="P539" s="8"/>
      <c r="Q539" s="8"/>
    </row>
    <row r="540" spans="1:17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8"/>
      <c r="P540" s="8"/>
      <c r="Q540" s="8"/>
    </row>
    <row r="541" spans="1:17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8"/>
      <c r="P541" s="8"/>
      <c r="Q541" s="8"/>
    </row>
    <row r="542" spans="1:17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8"/>
      <c r="P542" s="8"/>
      <c r="Q542" s="8"/>
    </row>
    <row r="543" spans="1:17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8"/>
      <c r="P543" s="8"/>
      <c r="Q543" s="8"/>
    </row>
    <row r="544" spans="1:17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8"/>
      <c r="P544" s="8"/>
      <c r="Q544" s="8"/>
    </row>
    <row r="545" spans="1:17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8"/>
      <c r="P545" s="8"/>
      <c r="Q545" s="8"/>
    </row>
    <row r="546" spans="1:17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8"/>
      <c r="P546" s="8"/>
      <c r="Q546" s="8"/>
    </row>
    <row r="547" spans="1:17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8"/>
      <c r="P547" s="8"/>
      <c r="Q547" s="8"/>
    </row>
    <row r="548" spans="1:17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8"/>
      <c r="P548" s="8"/>
      <c r="Q548" s="8"/>
    </row>
    <row r="549" spans="1:17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8"/>
      <c r="P549" s="8"/>
      <c r="Q549" s="8"/>
    </row>
    <row r="550" spans="1:17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8"/>
      <c r="P550" s="8"/>
      <c r="Q550" s="8"/>
    </row>
    <row r="551" spans="1:17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8"/>
      <c r="P551" s="8"/>
      <c r="Q551" s="8"/>
    </row>
    <row r="552" spans="1:17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8"/>
      <c r="P552" s="8"/>
      <c r="Q552" s="8"/>
    </row>
    <row r="553" spans="1:17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8"/>
      <c r="P553" s="8"/>
      <c r="Q553" s="8"/>
    </row>
    <row r="554" spans="1:17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8"/>
      <c r="P554" s="8"/>
      <c r="Q554" s="8"/>
    </row>
    <row r="555" spans="1:17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8"/>
      <c r="P555" s="8"/>
      <c r="Q555" s="8"/>
    </row>
    <row r="556" spans="1:17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8"/>
      <c r="P556" s="8"/>
      <c r="Q556" s="8"/>
    </row>
    <row r="557" spans="1:17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8"/>
      <c r="P557" s="8"/>
      <c r="Q557" s="8"/>
    </row>
    <row r="558" spans="1:17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8"/>
      <c r="P558" s="8"/>
      <c r="Q558" s="8"/>
    </row>
    <row r="559" spans="1:17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8"/>
      <c r="P559" s="8"/>
      <c r="Q559" s="8"/>
    </row>
    <row r="560" spans="1:17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8"/>
      <c r="P560" s="8"/>
      <c r="Q560" s="8"/>
    </row>
    <row r="561" spans="1:17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8"/>
      <c r="P561" s="8"/>
      <c r="Q561" s="8"/>
    </row>
    <row r="562" spans="1:17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8"/>
      <c r="P562" s="8"/>
      <c r="Q562" s="8"/>
    </row>
    <row r="576" spans="1:17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472"/>
      <c r="P576" s="472"/>
      <c r="Q576" s="472"/>
    </row>
    <row r="592" spans="1:14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01-10-2018</vt:lpstr>
      <vt:lpstr>01-10-2018 (2)</vt:lpstr>
      <vt:lpstr>'01-10-2018'!Zone_d_impression</vt:lpstr>
      <vt:lpstr>'01-10-2018 (2)'!Zone_d_impression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2018-10-01T14:11:08Z</cp:lastPrinted>
  <dcterms:created xsi:type="dcterms:W3CDTF">2018-08-01T07:44:00Z</dcterms:created>
  <dcterms:modified xsi:type="dcterms:W3CDTF">2018-10-01T14:43:05Z</dcterms:modified>
</cp:coreProperties>
</file>