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930"/>
  </bookViews>
  <sheets>
    <sheet name="vl 30-06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<sst xmlns="http://schemas.openxmlformats.org/spreadsheetml/2006/main" count="324" uniqueCount="183">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</sst>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12" fillId="0" borderId="34" xfId="1" applyNumberFormat="1" applyFont="1" applyFill="1" applyBorder="1" applyAlignment="1">
      <alignment horizontal="center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6" xfId="1" applyFont="1" applyFill="1" applyBorder="1" applyAlignment="1">
      <alignment vertical="center"/>
    </xf>
    <xf numFmtId="0" fontId="13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8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8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9" fontId="7" fillId="0" borderId="21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8" xfId="1" applyNumberFormat="1" applyFont="1" applyFill="1" applyBorder="1" applyAlignment="1">
      <alignment vertical="center"/>
    </xf>
    <xf numFmtId="168" fontId="8" fillId="2" borderId="166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4" fillId="0" borderId="119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67" zoomScale="93" zoomScaleNormal="93" workbookViewId="0">
      <selection activeCell="O91" sqref="O91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2" customWidth="1"/>
    <col min="4" max="4" width="30.5703125" style="402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150.54300000000001</v>
      </c>
      <c r="J6" s="39">
        <v>150.55799999999999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13.273</v>
      </c>
      <c r="J8" s="39">
        <v>13.273999999999999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1.3660000000000001</v>
      </c>
      <c r="J10" s="39">
        <v>1.367</v>
      </c>
      <c r="K10" s="52" t="s">
        <v>17</v>
      </c>
      <c r="L10" s="40"/>
      <c r="M10" s="41">
        <f t="shared" ref="M10" si="0">+(J10-I10)/I10</f>
        <v>7.3206442166902624E-4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36.875999999999998</v>
      </c>
      <c r="J12" s="62">
        <v>36.878999999999998</v>
      </c>
      <c r="K12" s="40"/>
      <c r="L12" s="40"/>
      <c r="M12" s="63">
        <f t="shared" ref="M12:M13" si="1">+(J12-I12)/I12</f>
        <v>8.1353726000653914E-5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50.113</v>
      </c>
      <c r="J13" s="70">
        <v>50.116</v>
      </c>
      <c r="K13" s="40"/>
      <c r="L13" s="40"/>
      <c r="M13" s="63">
        <f t="shared" si="1"/>
        <v>5.9864705764973435E-5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156.57</v>
      </c>
      <c r="J15" s="82">
        <v>156.51300000000001</v>
      </c>
      <c r="K15" s="40"/>
      <c r="L15" s="40"/>
      <c r="M15" s="83">
        <f t="shared" ref="M15:M21" si="2">+(J15-I15)/I15</f>
        <v>-3.6405441655481863E-4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559.98</v>
      </c>
      <c r="J16" s="62">
        <v>560.17600000000004</v>
      </c>
      <c r="K16" s="40"/>
      <c r="L16" s="40"/>
      <c r="M16" s="41">
        <f t="shared" si="2"/>
        <v>3.5001250044649162E-4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111.928</v>
      </c>
      <c r="J17" s="61">
        <v>111.828</v>
      </c>
      <c r="K17" s="40"/>
      <c r="L17" s="40"/>
      <c r="M17" s="41">
        <f t="shared" si="2"/>
        <v>-8.9343149167316776E-4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122.503</v>
      </c>
      <c r="J18" s="61">
        <v>122.483</v>
      </c>
      <c r="K18" s="40"/>
      <c r="L18" s="40"/>
      <c r="M18" s="41">
        <f t="shared" si="2"/>
        <v>-1.6326130788630499E-4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117.64400000000001</v>
      </c>
      <c r="J19" s="61">
        <v>117.59699999999999</v>
      </c>
      <c r="K19" s="40"/>
      <c r="L19" s="40"/>
      <c r="M19" s="41">
        <f t="shared" si="2"/>
        <v>-3.9951038727016467E-4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112.023</v>
      </c>
      <c r="J20" s="61">
        <v>111.92400000000001</v>
      </c>
      <c r="K20" s="40"/>
      <c r="L20" s="40"/>
      <c r="M20" s="41">
        <f t="shared" si="2"/>
        <v>-8.8374708765154959E-4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87.334000000000003</v>
      </c>
      <c r="J21" s="61">
        <v>87.042000000000002</v>
      </c>
      <c r="K21" s="40"/>
      <c r="L21" s="40"/>
      <c r="M21" s="41">
        <f t="shared" si="2"/>
        <v>-3.343485927588357E-3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127.26600000000001</v>
      </c>
      <c r="J22" s="61">
        <v>127.44199999999999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92.753</v>
      </c>
      <c r="J23" s="61">
        <v>92.795000000000002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106.995</v>
      </c>
      <c r="J24" s="108">
        <v>106.94499999999999</v>
      </c>
      <c r="K24" s="40"/>
      <c r="L24" s="40"/>
      <c r="M24" s="41">
        <f>+(J24-I24)/I24</f>
        <v>-4.6731155661490135E-4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1376.32</v>
      </c>
      <c r="J26" s="112">
        <v>1378.2249999999999</v>
      </c>
      <c r="K26" s="113" t="s">
        <v>39</v>
      </c>
      <c r="M26" s="114">
        <f t="shared" ref="M26:M39" si="3">+(J26-I26)/I26</f>
        <v>1.3841257847012126E-3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2265.739</v>
      </c>
      <c r="J27" s="117">
        <v>2294.529</v>
      </c>
      <c r="K27" s="118" t="s">
        <v>41</v>
      </c>
      <c r="M27" s="114">
        <f t="shared" si="3"/>
        <v>1.2706670980196733E-2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101.806</v>
      </c>
      <c r="J28" s="123">
        <v>102.10599999999999</v>
      </c>
      <c r="K28" s="124" t="s">
        <v>43</v>
      </c>
      <c r="M28" s="114">
        <f t="shared" si="3"/>
        <v>2.9467811327426397E-3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99">
        <v>39745</v>
      </c>
      <c r="F29" s="97"/>
      <c r="G29" s="127"/>
      <c r="H29" s="128">
        <v>100.76900000000001</v>
      </c>
      <c r="I29" s="128">
        <v>102.131</v>
      </c>
      <c r="J29" s="128">
        <v>102.148</v>
      </c>
      <c r="K29" s="113" t="s">
        <v>39</v>
      </c>
      <c r="M29" s="114">
        <f t="shared" si="3"/>
        <v>1.6645288893671762E-4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99">
        <v>39748</v>
      </c>
      <c r="F30" s="97"/>
      <c r="G30" s="116"/>
      <c r="H30" s="129">
        <v>122.556</v>
      </c>
      <c r="I30" s="129">
        <v>126.21899999999999</v>
      </c>
      <c r="J30" s="129">
        <v>126.19799999999999</v>
      </c>
      <c r="K30" s="113" t="s">
        <v>39</v>
      </c>
      <c r="M30" s="114">
        <f t="shared" si="3"/>
        <v>-1.6637748674922792E-4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99">
        <v>39535</v>
      </c>
      <c r="F31" s="97"/>
      <c r="G31" s="116"/>
      <c r="H31" s="131">
        <v>1189.67</v>
      </c>
      <c r="I31" s="131">
        <v>1200.029</v>
      </c>
      <c r="J31" s="131">
        <v>1200.4870000000001</v>
      </c>
      <c r="K31" s="132" t="s">
        <v>17</v>
      </c>
      <c r="M31" s="114">
        <f t="shared" si="3"/>
        <v>3.8165744327852384E-4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99">
        <v>39937</v>
      </c>
      <c r="F32" s="97"/>
      <c r="G32" s="116"/>
      <c r="H32" s="133">
        <v>122.41200000000001</v>
      </c>
      <c r="I32" s="133">
        <v>121.83499999999999</v>
      </c>
      <c r="J32" s="133">
        <v>122.545</v>
      </c>
      <c r="K32" s="113" t="s">
        <v>39</v>
      </c>
      <c r="M32" s="114">
        <f t="shared" si="3"/>
        <v>5.8275536586367468E-3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99">
        <v>39888</v>
      </c>
      <c r="F33" s="97"/>
      <c r="G33" s="116"/>
      <c r="H33" s="128">
        <v>14.752000000000001</v>
      </c>
      <c r="I33" s="128">
        <v>15.442</v>
      </c>
      <c r="J33" s="128">
        <v>15.625999999999999</v>
      </c>
      <c r="K33" s="113" t="s">
        <v>39</v>
      </c>
      <c r="M33" s="114">
        <f t="shared" si="3"/>
        <v>1.1915554979924832E-2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99">
        <v>39895</v>
      </c>
      <c r="F34" s="97"/>
      <c r="G34" s="116"/>
      <c r="H34" s="134">
        <v>5879.0690000000004</v>
      </c>
      <c r="I34" s="135" t="s">
        <v>52</v>
      </c>
      <c r="J34" s="135" t="s">
        <v>52</v>
      </c>
      <c r="K34" s="113" t="s">
        <v>39</v>
      </c>
      <c r="M34" s="114" t="e">
        <f t="shared" si="3"/>
        <v>#VALUE!</v>
      </c>
    </row>
    <row r="35" spans="1:14" ht="16.5" thickTop="1" thickBot="1">
      <c r="B35" s="55">
        <f>B34+1</f>
        <v>25</v>
      </c>
      <c r="C35" s="125" t="s">
        <v>53</v>
      </c>
      <c r="D35" s="126" t="s">
        <v>10</v>
      </c>
      <c r="E35" s="99">
        <v>41183</v>
      </c>
      <c r="F35" s="97"/>
      <c r="G35" s="116"/>
      <c r="H35" s="136">
        <v>5060.2259999999997</v>
      </c>
      <c r="I35" s="136">
        <v>5192.6509999999998</v>
      </c>
      <c r="J35" s="136">
        <v>5212.6049999999996</v>
      </c>
      <c r="K35" s="113"/>
      <c r="M35" s="114">
        <f t="shared" si="3"/>
        <v>3.8427385164147799E-3</v>
      </c>
    </row>
    <row r="36" spans="1:14" ht="16.5" thickTop="1" thickBot="1">
      <c r="B36" s="55">
        <f t="shared" ref="B36:B39" si="5">B35+1</f>
        <v>26</v>
      </c>
      <c r="C36" s="125" t="s">
        <v>54</v>
      </c>
      <c r="D36" s="126" t="s">
        <v>10</v>
      </c>
      <c r="E36" s="99">
        <v>41579</v>
      </c>
      <c r="F36" s="97"/>
      <c r="G36" s="116"/>
      <c r="H36" s="134">
        <v>5000</v>
      </c>
      <c r="I36" s="134">
        <v>5067.567</v>
      </c>
      <c r="J36" s="134">
        <v>5090.6009999999997</v>
      </c>
      <c r="K36" s="113"/>
      <c r="M36" s="114"/>
    </row>
    <row r="37" spans="1:14" ht="16.5" thickTop="1" thickBot="1">
      <c r="B37" s="55">
        <f t="shared" si="5"/>
        <v>27</v>
      </c>
      <c r="C37" s="137" t="s">
        <v>55</v>
      </c>
      <c r="D37" s="126" t="s">
        <v>16</v>
      </c>
      <c r="E37" s="99">
        <v>38740</v>
      </c>
      <c r="F37" s="97"/>
      <c r="G37" s="116"/>
      <c r="H37" s="131">
        <v>2.117</v>
      </c>
      <c r="I37" s="131">
        <v>2.1680000000000001</v>
      </c>
      <c r="J37" s="131">
        <v>2.1920000000000002</v>
      </c>
      <c r="K37" s="132" t="s">
        <v>17</v>
      </c>
      <c r="M37" s="114">
        <f t="shared" si="3"/>
        <v>1.1070110701107021E-2</v>
      </c>
    </row>
    <row r="38" spans="1:14" ht="16.5" thickTop="1" thickBot="1">
      <c r="A38" s="8" t="s">
        <v>56</v>
      </c>
      <c r="B38" s="55">
        <f t="shared" si="5"/>
        <v>28</v>
      </c>
      <c r="C38" s="137" t="s">
        <v>57</v>
      </c>
      <c r="D38" s="126" t="s">
        <v>16</v>
      </c>
      <c r="E38" s="99">
        <v>38740</v>
      </c>
      <c r="F38" s="97"/>
      <c r="G38" s="116"/>
      <c r="H38" s="131">
        <v>1.8620000000000001</v>
      </c>
      <c r="I38" s="128">
        <v>1.901</v>
      </c>
      <c r="J38" s="128">
        <v>1.917</v>
      </c>
      <c r="K38" s="132" t="s">
        <v>17</v>
      </c>
      <c r="M38" s="114">
        <f t="shared" si="3"/>
        <v>8.4166228300894333E-3</v>
      </c>
    </row>
    <row r="39" spans="1:14" ht="16.5" thickTop="1" thickBot="1">
      <c r="B39" s="55">
        <f t="shared" si="5"/>
        <v>29</v>
      </c>
      <c r="C39" s="138" t="s">
        <v>58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1.06</v>
      </c>
      <c r="J39" s="141">
        <v>1.071</v>
      </c>
      <c r="K39" s="124" t="s">
        <v>43</v>
      </c>
      <c r="M39" s="114">
        <f t="shared" si="3"/>
        <v>1.0377358490565942E-2</v>
      </c>
    </row>
    <row r="40" spans="1:14" ht="18" customHeight="1" thickTop="1" thickBot="1">
      <c r="B40" s="142" t="s">
        <v>59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60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61</v>
      </c>
      <c r="G42" s="154" t="s">
        <v>62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63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64</v>
      </c>
      <c r="D45" s="120" t="s">
        <v>13</v>
      </c>
      <c r="E45" s="162">
        <v>36831</v>
      </c>
      <c r="F45" s="162">
        <v>41772</v>
      </c>
      <c r="G45" s="163">
        <v>4.0940000000000003</v>
      </c>
      <c r="H45" s="164">
        <v>108.21599999999999</v>
      </c>
      <c r="I45" s="164">
        <v>106.292</v>
      </c>
      <c r="J45" s="164">
        <v>106.30500000000001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65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102.14</v>
      </c>
      <c r="J46" s="169">
        <v>102.149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66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103.986</v>
      </c>
      <c r="J47" s="172">
        <v>104.015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67</v>
      </c>
      <c r="D48" s="167" t="s">
        <v>68</v>
      </c>
      <c r="E48" s="162">
        <v>36831</v>
      </c>
      <c r="F48" s="162">
        <v>41785</v>
      </c>
      <c r="G48" s="168">
        <v>4.08</v>
      </c>
      <c r="H48" s="173">
        <v>102.679</v>
      </c>
      <c r="I48" s="173">
        <v>100.627</v>
      </c>
      <c r="J48" s="173">
        <v>100.66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69</v>
      </c>
      <c r="D49" s="167" t="s">
        <v>70</v>
      </c>
      <c r="E49" s="162">
        <v>39209</v>
      </c>
      <c r="F49" s="162">
        <v>41771</v>
      </c>
      <c r="G49" s="168">
        <v>4.0119999999999996</v>
      </c>
      <c r="H49" s="175">
        <v>103.526</v>
      </c>
      <c r="I49" s="175">
        <v>101.64100000000001</v>
      </c>
      <c r="J49" s="175">
        <v>101.65300000000001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71</v>
      </c>
      <c r="D50" s="167" t="s">
        <v>24</v>
      </c>
      <c r="E50" s="162">
        <v>37865</v>
      </c>
      <c r="F50" s="162">
        <v>41785</v>
      </c>
      <c r="G50" s="168">
        <v>3.6120000000000001</v>
      </c>
      <c r="H50" s="175">
        <v>106.81399999999999</v>
      </c>
      <c r="I50" s="175">
        <v>105.057</v>
      </c>
      <c r="J50" s="175">
        <v>105.068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72</v>
      </c>
      <c r="D51" s="167" t="s">
        <v>45</v>
      </c>
      <c r="E51" s="162">
        <v>35436</v>
      </c>
      <c r="F51" s="162">
        <v>41785</v>
      </c>
      <c r="G51" s="168">
        <v>4.2229999999999999</v>
      </c>
      <c r="H51" s="175">
        <v>104.11199999999999</v>
      </c>
      <c r="I51" s="175">
        <v>102.11199999999999</v>
      </c>
      <c r="J51" s="175">
        <v>102.13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73</v>
      </c>
      <c r="D52" s="167" t="s">
        <v>74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101.127</v>
      </c>
      <c r="J52" s="175">
        <v>101.13800000000001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75</v>
      </c>
      <c r="D53" s="167" t="s">
        <v>74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101.623</v>
      </c>
      <c r="J53" s="175">
        <v>101.63200000000001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76</v>
      </c>
      <c r="D54" s="167" t="s">
        <v>77</v>
      </c>
      <c r="E54" s="162">
        <v>37207</v>
      </c>
      <c r="F54" s="176">
        <v>41782</v>
      </c>
      <c r="G54" s="168">
        <v>3.802</v>
      </c>
      <c r="H54" s="173">
        <v>105.373</v>
      </c>
      <c r="I54" s="173">
        <v>103.252</v>
      </c>
      <c r="J54" s="173">
        <v>103.26300000000001</v>
      </c>
    </row>
    <row r="55" spans="2:14" ht="16.5" thickTop="1" thickBot="1">
      <c r="B55" s="170">
        <f t="shared" si="6"/>
        <v>40</v>
      </c>
      <c r="C55" s="166" t="s">
        <v>78</v>
      </c>
      <c r="D55" s="167" t="s">
        <v>79</v>
      </c>
      <c r="E55" s="162">
        <v>37043</v>
      </c>
      <c r="F55" s="162">
        <v>41789</v>
      </c>
      <c r="G55" s="168">
        <v>3.6389999999999998</v>
      </c>
      <c r="H55" s="173">
        <v>102.003</v>
      </c>
      <c r="I55" s="173">
        <v>100.343</v>
      </c>
      <c r="J55" s="173">
        <v>100.35299999999999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80</v>
      </c>
      <c r="D56" s="167" t="s">
        <v>81</v>
      </c>
      <c r="E56" s="162">
        <v>37242</v>
      </c>
      <c r="F56" s="162">
        <v>41778</v>
      </c>
      <c r="G56" s="168">
        <v>3.9060000000000001</v>
      </c>
      <c r="H56" s="175">
        <v>104.182</v>
      </c>
      <c r="I56" s="175">
        <v>102.33799999999999</v>
      </c>
      <c r="J56" s="175">
        <v>102.349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82</v>
      </c>
      <c r="D57" s="167" t="s">
        <v>48</v>
      </c>
      <c r="E57" s="162">
        <v>39489</v>
      </c>
      <c r="F57" s="162">
        <v>41788</v>
      </c>
      <c r="G57" s="168">
        <v>3.4849999999999999</v>
      </c>
      <c r="H57" s="175">
        <v>103.931</v>
      </c>
      <c r="I57" s="175">
        <v>102.256</v>
      </c>
      <c r="J57" s="175">
        <v>102.26900000000001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83</v>
      </c>
      <c r="D58" s="167" t="s">
        <v>84</v>
      </c>
      <c r="E58" s="162">
        <v>36075</v>
      </c>
      <c r="F58" s="162">
        <v>41780</v>
      </c>
      <c r="G58" s="168">
        <v>3.8879999999999999</v>
      </c>
      <c r="H58" s="175">
        <v>106.836</v>
      </c>
      <c r="I58" s="175">
        <v>104.67400000000001</v>
      </c>
      <c r="J58" s="175">
        <v>104.681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85</v>
      </c>
      <c r="D59" s="167" t="s">
        <v>86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103.59</v>
      </c>
      <c r="J59" s="175">
        <v>103.602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87</v>
      </c>
      <c r="D60" s="167" t="s">
        <v>27</v>
      </c>
      <c r="E60" s="162">
        <v>40211</v>
      </c>
      <c r="F60" s="162">
        <v>41792</v>
      </c>
      <c r="G60" s="168">
        <v>3.121</v>
      </c>
      <c r="H60" s="175">
        <v>103.146</v>
      </c>
      <c r="I60" s="175">
        <v>101.669</v>
      </c>
      <c r="J60" s="175">
        <v>101.679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88</v>
      </c>
      <c r="D61" s="167" t="s">
        <v>89</v>
      </c>
      <c r="E61" s="162">
        <v>33910</v>
      </c>
      <c r="F61" s="177">
        <v>11396</v>
      </c>
      <c r="G61" s="168">
        <v>3.7029999999999998</v>
      </c>
      <c r="H61" s="175">
        <v>102.565</v>
      </c>
      <c r="I61" s="175">
        <v>100.712</v>
      </c>
      <c r="J61" s="175">
        <v>100.723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90</v>
      </c>
      <c r="D62" s="167" t="s">
        <v>91</v>
      </c>
      <c r="E62" s="162">
        <v>36815</v>
      </c>
      <c r="F62" s="162">
        <v>41788</v>
      </c>
      <c r="G62" s="168">
        <v>3.802</v>
      </c>
      <c r="H62" s="175">
        <v>104.577</v>
      </c>
      <c r="I62" s="175">
        <v>102.73</v>
      </c>
      <c r="J62" s="175">
        <v>102.74299999999999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8" t="s">
        <v>92</v>
      </c>
      <c r="D63" s="179" t="s">
        <v>93</v>
      </c>
      <c r="E63" s="176">
        <v>35744</v>
      </c>
      <c r="F63" s="162">
        <v>41789</v>
      </c>
      <c r="G63" s="180">
        <v>4.0350000000000001</v>
      </c>
      <c r="H63" s="175">
        <v>102.563</v>
      </c>
      <c r="I63" s="175">
        <v>100.64100000000001</v>
      </c>
      <c r="J63" s="175">
        <v>100.654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94</v>
      </c>
      <c r="D64" s="182" t="s">
        <v>95</v>
      </c>
      <c r="E64" s="183">
        <v>40000</v>
      </c>
      <c r="F64" s="162">
        <v>41788</v>
      </c>
      <c r="G64" s="184">
        <v>3.5960000000000001</v>
      </c>
      <c r="H64" s="175">
        <v>103.54</v>
      </c>
      <c r="I64" s="175">
        <v>101.842</v>
      </c>
      <c r="J64" s="175">
        <v>101.85299999999999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96</v>
      </c>
      <c r="D65" s="120" t="s">
        <v>97</v>
      </c>
      <c r="E65" s="162">
        <v>39604</v>
      </c>
      <c r="F65" s="162">
        <v>41792</v>
      </c>
      <c r="G65" s="163">
        <v>3.198</v>
      </c>
      <c r="H65" s="173">
        <v>104.5</v>
      </c>
      <c r="I65" s="173">
        <v>103.113</v>
      </c>
      <c r="J65" s="173">
        <v>103.124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98</v>
      </c>
      <c r="D66" s="187" t="s">
        <v>99</v>
      </c>
      <c r="E66" s="162">
        <v>35481</v>
      </c>
      <c r="F66" s="162">
        <v>41785</v>
      </c>
      <c r="G66" s="188">
        <v>4.0940000000000003</v>
      </c>
      <c r="H66" s="175">
        <v>102.544</v>
      </c>
      <c r="I66" s="175">
        <v>100.49</v>
      </c>
      <c r="J66" s="175">
        <v>100.501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100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101.572</v>
      </c>
      <c r="J67" s="175">
        <v>101.583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101</v>
      </c>
      <c r="D68" s="187" t="s">
        <v>10</v>
      </c>
      <c r="E68" s="162">
        <v>38565</v>
      </c>
      <c r="F68" s="162">
        <v>41789</v>
      </c>
      <c r="G68" s="188">
        <v>3.27</v>
      </c>
      <c r="H68" s="175">
        <v>104.696</v>
      </c>
      <c r="I68" s="175">
        <v>103.18899999999999</v>
      </c>
      <c r="J68" s="175">
        <v>103.19799999999999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102</v>
      </c>
      <c r="D69" s="192" t="s">
        <v>103</v>
      </c>
      <c r="E69" s="193">
        <v>34288</v>
      </c>
      <c r="F69" s="193">
        <v>41775</v>
      </c>
      <c r="G69" s="194">
        <v>3.5270000000000001</v>
      </c>
      <c r="H69" s="195">
        <v>102.226</v>
      </c>
      <c r="I69" s="195">
        <v>100.509</v>
      </c>
      <c r="J69" s="195">
        <v>100.51900000000001</v>
      </c>
      <c r="K69" s="40"/>
      <c r="L69" s="40"/>
      <c r="M69" s="41"/>
      <c r="N69" s="40"/>
    </row>
    <row r="70" spans="1:14" ht="16.5" thickTop="1" thickBot="1">
      <c r="A70" s="8" t="s">
        <v>56</v>
      </c>
      <c r="B70" s="196" t="s">
        <v>104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105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10.343</v>
      </c>
      <c r="J71" s="202">
        <v>10.343999999999999</v>
      </c>
      <c r="K71" s="40"/>
      <c r="L71" s="40"/>
      <c r="M71" s="41"/>
      <c r="N71" s="40"/>
    </row>
    <row r="72" spans="1:14" ht="16.5" thickTop="1" thickBot="1">
      <c r="A72" s="8" t="s">
        <v>56</v>
      </c>
      <c r="B72" s="203">
        <f>+B71+1</f>
        <v>56</v>
      </c>
      <c r="C72" s="204" t="s">
        <v>106</v>
      </c>
      <c r="D72" s="205" t="s">
        <v>24</v>
      </c>
      <c r="E72" s="206">
        <v>39762</v>
      </c>
      <c r="F72" s="162">
        <v>41789</v>
      </c>
      <c r="G72" s="188">
        <v>3.6669999999999998</v>
      </c>
      <c r="H72" s="207">
        <v>102.94</v>
      </c>
      <c r="I72" s="207">
        <v>101.023</v>
      </c>
      <c r="J72" s="207">
        <v>101.033</v>
      </c>
      <c r="M72" s="114"/>
    </row>
    <row r="73" spans="1:14" ht="16.5" thickTop="1" thickBot="1">
      <c r="B73" s="208">
        <f>+B72+1</f>
        <v>57</v>
      </c>
      <c r="C73" s="209" t="s">
        <v>107</v>
      </c>
      <c r="D73" s="192" t="s">
        <v>108</v>
      </c>
      <c r="E73" s="210">
        <v>40543</v>
      </c>
      <c r="F73" s="193">
        <v>41775</v>
      </c>
      <c r="G73" s="194">
        <v>3.5430000000000001</v>
      </c>
      <c r="H73" s="211">
        <v>103.496</v>
      </c>
      <c r="I73" s="211">
        <v>101.926</v>
      </c>
      <c r="J73" s="211">
        <v>101.938</v>
      </c>
      <c r="M73" s="114"/>
    </row>
    <row r="74" spans="1:14" ht="13.5" customHeight="1" thickTop="1" thickBot="1">
      <c r="B74" s="28" t="s">
        <v>109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110</v>
      </c>
      <c r="D75" s="216" t="s">
        <v>77</v>
      </c>
      <c r="E75" s="176">
        <v>39503</v>
      </c>
      <c r="F75" s="176">
        <v>41782</v>
      </c>
      <c r="G75" s="217">
        <v>3.766</v>
      </c>
      <c r="H75" s="218">
        <v>101.254</v>
      </c>
      <c r="I75" s="218">
        <v>99.432000000000002</v>
      </c>
      <c r="J75" s="218">
        <v>99.506</v>
      </c>
      <c r="K75" s="113" t="s">
        <v>39</v>
      </c>
      <c r="M75" s="114">
        <f>+(J75-I75)/I75</f>
        <v>7.4422721055593844E-4</v>
      </c>
    </row>
    <row r="76" spans="1:14" ht="13.5" customHeight="1" thickTop="1" thickBot="1">
      <c r="B76" s="28" t="s">
        <v>111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112</v>
      </c>
      <c r="D77" s="222" t="s">
        <v>13</v>
      </c>
      <c r="E77" s="223">
        <v>34561</v>
      </c>
      <c r="F77" s="223">
        <v>41772</v>
      </c>
      <c r="G77" s="224">
        <v>0.76300000000000001</v>
      </c>
      <c r="H77" s="164">
        <v>65.775999999999996</v>
      </c>
      <c r="I77" s="164">
        <v>66.161000000000001</v>
      </c>
      <c r="J77" s="164">
        <v>66.242999999999995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113</v>
      </c>
      <c r="D78" s="205" t="s">
        <v>68</v>
      </c>
      <c r="E78" s="226">
        <v>34415</v>
      </c>
      <c r="F78" s="223">
        <v>41785</v>
      </c>
      <c r="G78" s="188">
        <v>2.427</v>
      </c>
      <c r="H78" s="175">
        <v>140.922</v>
      </c>
      <c r="I78" s="175">
        <v>141.85499999999999</v>
      </c>
      <c r="J78" s="175">
        <v>141.72999999999999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114</v>
      </c>
      <c r="D79" s="187" t="s">
        <v>68</v>
      </c>
      <c r="E79" s="226">
        <v>34415</v>
      </c>
      <c r="F79" s="223">
        <v>41785</v>
      </c>
      <c r="G79" s="188">
        <v>24.533000000000001</v>
      </c>
      <c r="H79" s="227">
        <v>1406.845</v>
      </c>
      <c r="I79" s="227">
        <v>1411.309</v>
      </c>
      <c r="J79" s="227">
        <v>1410.393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115</v>
      </c>
      <c r="D80" s="228" t="s">
        <v>74</v>
      </c>
      <c r="E80" s="226">
        <v>34449</v>
      </c>
      <c r="F80" s="223">
        <v>41764</v>
      </c>
      <c r="G80" s="188">
        <v>3.0419999999999998</v>
      </c>
      <c r="H80" s="175">
        <v>107.539</v>
      </c>
      <c r="I80" s="175">
        <v>108.596</v>
      </c>
      <c r="J80" s="175">
        <v>108.57299999999999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116</v>
      </c>
      <c r="D81" s="228" t="s">
        <v>74</v>
      </c>
      <c r="E81" s="226">
        <v>681</v>
      </c>
      <c r="F81" s="223">
        <v>41764</v>
      </c>
      <c r="G81" s="188">
        <v>1.82</v>
      </c>
      <c r="H81" s="175">
        <v>105.111</v>
      </c>
      <c r="I81" s="175">
        <v>107.02500000000001</v>
      </c>
      <c r="J81" s="175">
        <v>106.94799999999999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117</v>
      </c>
      <c r="D82" s="205" t="s">
        <v>45</v>
      </c>
      <c r="E82" s="226">
        <v>105.764</v>
      </c>
      <c r="F82" s="223">
        <v>41785</v>
      </c>
      <c r="G82" s="188">
        <v>0.55900000000000005</v>
      </c>
      <c r="H82" s="175">
        <v>81.346000000000004</v>
      </c>
      <c r="I82" s="175">
        <v>80.263000000000005</v>
      </c>
      <c r="J82" s="175">
        <v>80.12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118</v>
      </c>
      <c r="D83" s="205" t="s">
        <v>81</v>
      </c>
      <c r="E83" s="226">
        <v>36367</v>
      </c>
      <c r="F83" s="223">
        <v>41778</v>
      </c>
      <c r="G83" s="188">
        <v>0.40899999999999997</v>
      </c>
      <c r="H83" s="175">
        <v>16.637</v>
      </c>
      <c r="I83" s="175">
        <v>16.64</v>
      </c>
      <c r="J83" s="175">
        <v>16.638000000000002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119</v>
      </c>
      <c r="D84" s="205" t="s">
        <v>89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258.07299999999998</v>
      </c>
      <c r="J84" s="175">
        <v>258.56299999999999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120</v>
      </c>
      <c r="D85" s="187" t="s">
        <v>93</v>
      </c>
      <c r="E85" s="226">
        <v>34599</v>
      </c>
      <c r="F85" s="223">
        <v>41789</v>
      </c>
      <c r="G85" s="188">
        <v>0.95</v>
      </c>
      <c r="H85" s="175">
        <v>33.514000000000003</v>
      </c>
      <c r="I85" s="175">
        <v>31.516999999999999</v>
      </c>
      <c r="J85" s="175">
        <v>31.507000000000001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121</v>
      </c>
      <c r="D86" s="187" t="s">
        <v>97</v>
      </c>
      <c r="E86" s="226">
        <v>38777</v>
      </c>
      <c r="F86" s="223">
        <v>41789</v>
      </c>
      <c r="G86" s="188">
        <v>26.541</v>
      </c>
      <c r="H86" s="227">
        <v>2270.3389999999999</v>
      </c>
      <c r="I86" s="227">
        <v>2311.846</v>
      </c>
      <c r="J86" s="227">
        <v>2304.8789999999999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122</v>
      </c>
      <c r="D87" s="187" t="s">
        <v>99</v>
      </c>
      <c r="E87" s="226">
        <v>34423</v>
      </c>
      <c r="F87" s="223">
        <v>41774</v>
      </c>
      <c r="G87" s="188">
        <v>2.0169999999999999</v>
      </c>
      <c r="H87" s="175">
        <v>75.257000000000005</v>
      </c>
      <c r="I87" s="175">
        <v>74.686999999999998</v>
      </c>
      <c r="J87" s="175">
        <v>74.843000000000004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123</v>
      </c>
      <c r="D88" s="187" t="s">
        <v>99</v>
      </c>
      <c r="E88" s="226">
        <v>34731</v>
      </c>
      <c r="F88" s="223">
        <v>41772</v>
      </c>
      <c r="G88" s="188">
        <v>1.369</v>
      </c>
      <c r="H88" s="175">
        <v>56.783999999999999</v>
      </c>
      <c r="I88" s="175">
        <v>56.16</v>
      </c>
      <c r="J88" s="175">
        <v>56.203000000000003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124</v>
      </c>
      <c r="D89" s="234" t="s">
        <v>103</v>
      </c>
      <c r="E89" s="226">
        <v>36192</v>
      </c>
      <c r="F89" s="193">
        <v>41775</v>
      </c>
      <c r="G89" s="194">
        <v>1.198</v>
      </c>
      <c r="H89" s="175">
        <v>98.305999999999997</v>
      </c>
      <c r="I89" s="175">
        <v>99.606999999999999</v>
      </c>
      <c r="J89" s="175">
        <v>99.545000000000002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125</v>
      </c>
      <c r="D90" s="205" t="s">
        <v>103</v>
      </c>
      <c r="E90" s="226">
        <v>36297</v>
      </c>
      <c r="F90" s="193">
        <v>41775</v>
      </c>
      <c r="G90" s="188">
        <v>1.014</v>
      </c>
      <c r="H90" s="175">
        <v>107.039</v>
      </c>
      <c r="I90" s="175">
        <v>109.741</v>
      </c>
      <c r="J90" s="175">
        <v>109.65900000000001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126</v>
      </c>
      <c r="D91" s="234" t="s">
        <v>103</v>
      </c>
      <c r="E91" s="193">
        <v>36626</v>
      </c>
      <c r="F91" s="193">
        <v>41775</v>
      </c>
      <c r="G91" s="194">
        <v>0.17799999999999999</v>
      </c>
      <c r="H91" s="237">
        <v>94.168999999999997</v>
      </c>
      <c r="I91" s="237">
        <v>97.168000000000006</v>
      </c>
      <c r="J91" s="237">
        <v>97.09</v>
      </c>
      <c r="K91" s="40"/>
      <c r="L91" s="40"/>
      <c r="M91" s="41"/>
      <c r="N91" s="40"/>
    </row>
    <row r="92" spans="1:14" ht="12.75" customHeight="1" thickTop="1" thickBot="1">
      <c r="B92" s="28" t="s">
        <v>127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128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11.315</v>
      </c>
      <c r="J93" s="164">
        <v>11.327999999999999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129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12.145</v>
      </c>
      <c r="J94" s="175">
        <v>12.157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130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15.454000000000001</v>
      </c>
      <c r="J95" s="175">
        <v>15.462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131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14.305999999999999</v>
      </c>
      <c r="J96" s="175">
        <v>14.297000000000001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132</v>
      </c>
      <c r="D97" s="205" t="s">
        <v>68</v>
      </c>
      <c r="E97" s="226">
        <v>39994</v>
      </c>
      <c r="F97" s="223">
        <v>41785</v>
      </c>
      <c r="G97" s="242">
        <v>0.23200000000000001</v>
      </c>
      <c r="H97" s="207">
        <v>11.452</v>
      </c>
      <c r="I97" s="207">
        <v>12.03</v>
      </c>
      <c r="J97" s="207">
        <v>12.018000000000001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133</v>
      </c>
      <c r="D98" s="187" t="s">
        <v>68</v>
      </c>
      <c r="E98" s="226">
        <v>40848</v>
      </c>
      <c r="F98" s="223">
        <v>41785</v>
      </c>
      <c r="G98" s="242">
        <v>8.3000000000000004E-2</v>
      </c>
      <c r="H98" s="175">
        <v>10.375</v>
      </c>
      <c r="I98" s="175">
        <v>10.706</v>
      </c>
      <c r="J98" s="175">
        <v>10.692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134</v>
      </c>
      <c r="D99" s="205" t="s">
        <v>68</v>
      </c>
      <c r="E99" s="226">
        <v>40848</v>
      </c>
      <c r="F99" s="223">
        <v>41785</v>
      </c>
      <c r="G99" s="188">
        <v>0.16200000000000001</v>
      </c>
      <c r="H99" s="175">
        <v>10.397</v>
      </c>
      <c r="I99" s="175">
        <v>10.44</v>
      </c>
      <c r="J99" s="175">
        <v>10.436999999999999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135</v>
      </c>
      <c r="D100" s="187" t="s">
        <v>68</v>
      </c>
      <c r="E100" s="243">
        <v>40848</v>
      </c>
      <c r="F100" s="223">
        <v>41785</v>
      </c>
      <c r="G100" s="244">
        <v>0.25900000000000001</v>
      </c>
      <c r="H100" s="175">
        <v>10.675000000000001</v>
      </c>
      <c r="I100" s="175">
        <v>10.567</v>
      </c>
      <c r="J100" s="175">
        <v>10.571999999999999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136</v>
      </c>
      <c r="D101" s="205" t="s">
        <v>45</v>
      </c>
      <c r="E101" s="226">
        <v>39175</v>
      </c>
      <c r="F101" s="223">
        <v>41779</v>
      </c>
      <c r="G101" s="188">
        <v>1.2130000000000001</v>
      </c>
      <c r="H101" s="175">
        <v>123.066</v>
      </c>
      <c r="I101" s="175">
        <v>120.61499999999999</v>
      </c>
      <c r="J101" s="175">
        <v>120.18899999999999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137</v>
      </c>
      <c r="D102" s="205" t="s">
        <v>45</v>
      </c>
      <c r="E102" s="226">
        <v>39175</v>
      </c>
      <c r="F102" s="223">
        <v>41779</v>
      </c>
      <c r="G102" s="242">
        <v>1.7390000000000001</v>
      </c>
      <c r="H102" s="175">
        <v>123.651</v>
      </c>
      <c r="I102" s="175">
        <v>121.80500000000001</v>
      </c>
      <c r="J102" s="175">
        <v>121.685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138</v>
      </c>
      <c r="D103" s="248" t="s">
        <v>77</v>
      </c>
      <c r="E103" s="226">
        <v>40708</v>
      </c>
      <c r="F103" s="176">
        <v>41782</v>
      </c>
      <c r="G103" s="249">
        <v>0.27800000000000002</v>
      </c>
      <c r="H103" s="175">
        <v>10.081</v>
      </c>
      <c r="I103" s="175">
        <v>10.581</v>
      </c>
      <c r="J103" s="175">
        <v>10.553000000000001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139</v>
      </c>
      <c r="D104" s="222" t="s">
        <v>99</v>
      </c>
      <c r="E104" s="226">
        <v>39699</v>
      </c>
      <c r="F104" s="251">
        <v>41764</v>
      </c>
      <c r="G104" s="249">
        <v>2.6419999999999999</v>
      </c>
      <c r="H104" s="175">
        <v>102.604</v>
      </c>
      <c r="I104" s="175">
        <v>102.09</v>
      </c>
      <c r="J104" s="175">
        <v>102.18300000000001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140</v>
      </c>
      <c r="D105" s="192" t="s">
        <v>10</v>
      </c>
      <c r="E105" s="193">
        <v>39237</v>
      </c>
      <c r="F105" s="176">
        <v>41789</v>
      </c>
      <c r="G105" s="253">
        <v>0.218</v>
      </c>
      <c r="H105" s="175">
        <v>19.344000000000001</v>
      </c>
      <c r="I105" s="175">
        <v>19.785</v>
      </c>
      <c r="J105" s="175">
        <v>19.797999999999998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141</v>
      </c>
      <c r="D106" s="187" t="s">
        <v>33</v>
      </c>
      <c r="E106" s="226">
        <v>40725</v>
      </c>
      <c r="F106" s="223">
        <v>41779</v>
      </c>
      <c r="G106" s="253">
        <v>0.20200000000000001</v>
      </c>
      <c r="H106" s="175">
        <v>77.343999999999994</v>
      </c>
      <c r="I106" s="175">
        <v>73.796000000000006</v>
      </c>
      <c r="J106" s="175">
        <v>73.795000000000002</v>
      </c>
      <c r="K106" s="40"/>
      <c r="L106" s="41"/>
      <c r="M106" s="40"/>
      <c r="N106" s="52"/>
    </row>
    <row r="107" spans="1:14" ht="16.5" thickTop="1" thickBot="1">
      <c r="A107" s="8" t="s">
        <v>56</v>
      </c>
      <c r="B107" s="240">
        <f t="shared" si="8"/>
        <v>88</v>
      </c>
      <c r="C107" s="241" t="s">
        <v>142</v>
      </c>
      <c r="D107" s="187" t="s">
        <v>33</v>
      </c>
      <c r="E107" s="226">
        <v>40725</v>
      </c>
      <c r="F107" s="254" t="s">
        <v>143</v>
      </c>
      <c r="G107" s="255" t="s">
        <v>143</v>
      </c>
      <c r="H107" s="175">
        <v>78.826999999999998</v>
      </c>
      <c r="I107" s="175">
        <v>76.489000000000004</v>
      </c>
      <c r="J107" s="175">
        <v>76.521000000000001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144</v>
      </c>
      <c r="D108" s="192" t="s">
        <v>145</v>
      </c>
      <c r="E108" s="257">
        <v>40910</v>
      </c>
      <c r="F108" s="223">
        <v>41789</v>
      </c>
      <c r="G108" s="258">
        <v>2.569</v>
      </c>
      <c r="H108" s="175">
        <v>96.772000000000006</v>
      </c>
      <c r="I108" s="175">
        <v>95.796999999999997</v>
      </c>
      <c r="J108" s="175">
        <v>95.813000000000002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146</v>
      </c>
      <c r="D109" s="187" t="s">
        <v>147</v>
      </c>
      <c r="E109" s="226">
        <v>41169</v>
      </c>
      <c r="F109" s="226" t="s">
        <v>148</v>
      </c>
      <c r="G109" s="260" t="s">
        <v>148</v>
      </c>
      <c r="H109" s="175">
        <v>87.926000000000002</v>
      </c>
      <c r="I109" s="175">
        <v>88.084999999999994</v>
      </c>
      <c r="J109" s="175">
        <v>87.564999999999998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149</v>
      </c>
      <c r="D110" s="187" t="s">
        <v>147</v>
      </c>
      <c r="E110" s="226">
        <v>41169</v>
      </c>
      <c r="F110" s="226" t="s">
        <v>148</v>
      </c>
      <c r="G110" s="243" t="s">
        <v>148</v>
      </c>
      <c r="H110" s="175">
        <v>94.495999999999995</v>
      </c>
      <c r="I110" s="175">
        <v>96.197999999999993</v>
      </c>
      <c r="J110" s="175">
        <v>95.83</v>
      </c>
      <c r="K110" s="40"/>
      <c r="L110" s="40"/>
      <c r="M110" s="41"/>
      <c r="N110" s="40"/>
    </row>
    <row r="111" spans="1:14" ht="15.75" thickTop="1">
      <c r="B111" s="240">
        <f t="shared" si="8"/>
        <v>92</v>
      </c>
      <c r="C111" s="261" t="s">
        <v>150</v>
      </c>
      <c r="D111" s="201" t="s">
        <v>147</v>
      </c>
      <c r="E111" s="262">
        <v>41169</v>
      </c>
      <c r="F111" s="263">
        <v>41765</v>
      </c>
      <c r="G111" s="264">
        <v>0.432</v>
      </c>
      <c r="H111" s="265">
        <v>99.918999999999997</v>
      </c>
      <c r="I111" s="173">
        <v>101.205</v>
      </c>
      <c r="J111" s="173">
        <v>101.212</v>
      </c>
      <c r="K111" s="40"/>
      <c r="L111" s="259"/>
      <c r="M111" s="40"/>
      <c r="N111" s="52"/>
    </row>
    <row r="112" spans="1:14">
      <c r="B112" s="240">
        <f t="shared" si="8"/>
        <v>93</v>
      </c>
      <c r="C112" s="266" t="s">
        <v>152</v>
      </c>
      <c r="D112" s="187" t="s">
        <v>79</v>
      </c>
      <c r="E112" s="267">
        <v>41547</v>
      </c>
      <c r="F112" s="268" t="s">
        <v>148</v>
      </c>
      <c r="G112" s="269" t="s">
        <v>148</v>
      </c>
      <c r="H112" s="173">
        <v>9.7289999999999992</v>
      </c>
      <c r="I112" s="173">
        <v>9.5779999999999994</v>
      </c>
      <c r="J112" s="173">
        <v>9.5790000000000006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153</v>
      </c>
      <c r="D113" s="272" t="s">
        <v>79</v>
      </c>
      <c r="E113" s="273">
        <v>41547</v>
      </c>
      <c r="F113" s="274" t="s">
        <v>148</v>
      </c>
      <c r="G113" s="275" t="s">
        <v>148</v>
      </c>
      <c r="H113" s="276">
        <v>9.6999999999999993</v>
      </c>
      <c r="I113" s="276">
        <v>8.1809999999999992</v>
      </c>
      <c r="J113" s="276">
        <v>8.1479999999999997</v>
      </c>
      <c r="K113" s="40"/>
      <c r="L113" s="259"/>
      <c r="M113" s="40"/>
      <c r="N113" s="52"/>
    </row>
    <row r="114" spans="2:14" ht="13.5" customHeight="1" thickTop="1" thickBot="1">
      <c r="B114" s="277" t="s">
        <v>154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155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94.218000000000004</v>
      </c>
      <c r="J115" s="280">
        <v>94.459000000000003</v>
      </c>
      <c r="K115" s="124" t="s">
        <v>43</v>
      </c>
      <c r="M115" s="114">
        <f t="shared" ref="M115:M117" si="9">+(J115-I115)/I115</f>
        <v>2.5578976416395982E-3</v>
      </c>
    </row>
    <row r="116" spans="2:14" ht="16.5" thickTop="1" thickBot="1">
      <c r="B116" s="240">
        <f>B115+1</f>
        <v>96</v>
      </c>
      <c r="C116" s="250" t="s">
        <v>156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1">
        <v>93.840999999999994</v>
      </c>
      <c r="J116" s="281">
        <v>94.417000000000002</v>
      </c>
      <c r="K116" s="124" t="s">
        <v>43</v>
      </c>
      <c r="M116" s="114">
        <f t="shared" si="9"/>
        <v>6.1380420072250684E-3</v>
      </c>
    </row>
    <row r="117" spans="2:14" ht="16.5" thickTop="1" thickBot="1">
      <c r="B117" s="240">
        <f t="shared" ref="B117:B124" si="10">B116+1</f>
        <v>97</v>
      </c>
      <c r="C117" s="282" t="s">
        <v>157</v>
      </c>
      <c r="D117" s="283" t="s">
        <v>74</v>
      </c>
      <c r="E117" s="284">
        <v>39097</v>
      </c>
      <c r="F117" s="223">
        <v>41765</v>
      </c>
      <c r="G117" s="285">
        <v>3.7789999999999999</v>
      </c>
      <c r="H117" s="286">
        <v>124.77200000000001</v>
      </c>
      <c r="I117" s="287">
        <v>129.53800000000001</v>
      </c>
      <c r="J117" s="287">
        <v>129.59200000000001</v>
      </c>
      <c r="K117" s="288" t="s">
        <v>158</v>
      </c>
      <c r="M117" s="114">
        <f t="shared" si="9"/>
        <v>4.1686609334714171E-4</v>
      </c>
    </row>
    <row r="118" spans="2:14" ht="16.5" thickTop="1" thickBot="1">
      <c r="B118" s="240">
        <f t="shared" si="10"/>
        <v>98</v>
      </c>
      <c r="C118" s="289" t="s">
        <v>159</v>
      </c>
      <c r="D118" s="290" t="s">
        <v>77</v>
      </c>
      <c r="E118" s="291">
        <v>39958</v>
      </c>
      <c r="F118" s="176">
        <v>41782</v>
      </c>
      <c r="G118" s="292">
        <v>0.124</v>
      </c>
      <c r="H118" s="293">
        <v>10.513</v>
      </c>
      <c r="I118" s="294">
        <v>10.425000000000001</v>
      </c>
      <c r="J118" s="294">
        <v>10.29</v>
      </c>
      <c r="K118" s="113" t="s">
        <v>39</v>
      </c>
      <c r="M118" s="114">
        <f>+(J118-I118)/I118</f>
        <v>-1.2949640287769933E-2</v>
      </c>
    </row>
    <row r="119" spans="2:14" ht="16.5" thickTop="1" thickBot="1">
      <c r="B119" s="240">
        <f t="shared" si="10"/>
        <v>99</v>
      </c>
      <c r="C119" s="289" t="s">
        <v>160</v>
      </c>
      <c r="D119" s="295" t="s">
        <v>77</v>
      </c>
      <c r="E119" s="291">
        <v>39503</v>
      </c>
      <c r="F119" s="176">
        <v>41782</v>
      </c>
      <c r="G119" s="296">
        <v>2.6739999999999999</v>
      </c>
      <c r="H119" s="297">
        <v>115.255</v>
      </c>
      <c r="I119" s="298">
        <v>118.258</v>
      </c>
      <c r="J119" s="298">
        <v>118.04</v>
      </c>
      <c r="K119" s="113" t="s">
        <v>39</v>
      </c>
      <c r="M119" s="114">
        <f>+(J119-I119)/I119</f>
        <v>-1.8434270831570745E-3</v>
      </c>
    </row>
    <row r="120" spans="2:14" ht="16.5" thickTop="1" thickBot="1">
      <c r="B120" s="240">
        <f t="shared" si="10"/>
        <v>100</v>
      </c>
      <c r="C120" s="299" t="s">
        <v>161</v>
      </c>
      <c r="D120" s="300" t="s">
        <v>77</v>
      </c>
      <c r="E120" s="301">
        <v>39503</v>
      </c>
      <c r="F120" s="176">
        <v>41782</v>
      </c>
      <c r="G120" s="302">
        <v>3.2949999999999999</v>
      </c>
      <c r="H120" s="303">
        <v>117.508</v>
      </c>
      <c r="I120" s="304">
        <v>117.36</v>
      </c>
      <c r="J120" s="304">
        <v>117.17400000000001</v>
      </c>
      <c r="K120" s="113" t="s">
        <v>39</v>
      </c>
      <c r="M120" s="114">
        <f>+(J120-I120)/I120</f>
        <v>-1.5848670756645606E-3</v>
      </c>
    </row>
    <row r="121" spans="2:14" ht="16.5" thickTop="1" thickBot="1">
      <c r="B121" s="240">
        <f t="shared" si="10"/>
        <v>101</v>
      </c>
      <c r="C121" s="305" t="s">
        <v>162</v>
      </c>
      <c r="D121" s="306" t="s">
        <v>163</v>
      </c>
      <c r="E121" s="307">
        <v>40543</v>
      </c>
      <c r="F121" s="308">
        <v>41775</v>
      </c>
      <c r="G121" s="309">
        <v>1.954</v>
      </c>
      <c r="H121" s="310">
        <v>100.151</v>
      </c>
      <c r="I121" s="311">
        <v>99.935000000000002</v>
      </c>
      <c r="J121" s="311">
        <v>100.53</v>
      </c>
      <c r="K121" s="118" t="s">
        <v>41</v>
      </c>
      <c r="M121" s="114">
        <f t="shared" ref="M121:M130" si="11">+(J121-I121)/I121</f>
        <v>5.9538700155100698E-3</v>
      </c>
    </row>
    <row r="122" spans="2:14" ht="16.5" thickTop="1" thickBot="1">
      <c r="B122" s="240">
        <f t="shared" si="10"/>
        <v>102</v>
      </c>
      <c r="C122" s="312" t="s">
        <v>164</v>
      </c>
      <c r="D122" s="313" t="s">
        <v>163</v>
      </c>
      <c r="E122" s="314">
        <v>40543</v>
      </c>
      <c r="F122" s="315">
        <v>41775</v>
      </c>
      <c r="G122" s="316">
        <v>0.10299999999999999</v>
      </c>
      <c r="H122" s="310">
        <v>95.826999999999998</v>
      </c>
      <c r="I122" s="311">
        <v>98.805999999999997</v>
      </c>
      <c r="J122" s="311">
        <v>100.039</v>
      </c>
      <c r="K122" s="118" t="s">
        <v>41</v>
      </c>
      <c r="M122" s="114">
        <f t="shared" si="11"/>
        <v>1.247899925105767E-2</v>
      </c>
    </row>
    <row r="123" spans="2:14" ht="16.5" thickTop="1" thickBot="1">
      <c r="B123" s="240">
        <f t="shared" si="10"/>
        <v>103</v>
      </c>
      <c r="C123" s="317" t="s">
        <v>165</v>
      </c>
      <c r="D123" s="318" t="s">
        <v>86</v>
      </c>
      <c r="E123" s="314">
        <v>38671</v>
      </c>
      <c r="F123" s="223">
        <v>41785</v>
      </c>
      <c r="G123" s="319">
        <v>2.758</v>
      </c>
      <c r="H123" s="320">
        <v>172.952</v>
      </c>
      <c r="I123" s="321">
        <v>175.75700000000001</v>
      </c>
      <c r="J123" s="321">
        <v>176.255</v>
      </c>
      <c r="K123" s="113" t="s">
        <v>39</v>
      </c>
      <c r="M123" s="114">
        <f t="shared" si="11"/>
        <v>2.8334575578781523E-3</v>
      </c>
    </row>
    <row r="124" spans="2:14" ht="16.5" thickTop="1" thickBot="1">
      <c r="B124" s="240">
        <f t="shared" si="10"/>
        <v>104</v>
      </c>
      <c r="C124" s="322" t="s">
        <v>166</v>
      </c>
      <c r="D124" s="323" t="s">
        <v>86</v>
      </c>
      <c r="E124" s="324">
        <v>38671</v>
      </c>
      <c r="F124" s="223">
        <v>41785</v>
      </c>
      <c r="G124" s="325">
        <v>2.8759999999999999</v>
      </c>
      <c r="H124" s="326">
        <v>157.65899999999999</v>
      </c>
      <c r="I124" s="327">
        <v>160.85900000000001</v>
      </c>
      <c r="J124" s="327">
        <v>161.10499999999999</v>
      </c>
      <c r="K124" s="113" t="s">
        <v>39</v>
      </c>
      <c r="M124" s="114">
        <f t="shared" si="11"/>
        <v>1.5292896263185826E-3</v>
      </c>
    </row>
    <row r="125" spans="2:14" ht="16.5" thickTop="1" thickBot="1">
      <c r="B125" s="328">
        <f t="shared" ref="B125:B134" si="12">+B124+1</f>
        <v>105</v>
      </c>
      <c r="C125" s="322" t="s">
        <v>167</v>
      </c>
      <c r="D125" s="323" t="s">
        <v>86</v>
      </c>
      <c r="E125" s="324">
        <v>38671</v>
      </c>
      <c r="F125" s="223">
        <v>41785</v>
      </c>
      <c r="G125" s="325">
        <v>5.1680000000000001</v>
      </c>
      <c r="H125" s="326">
        <v>140.78800000000001</v>
      </c>
      <c r="I125" s="327">
        <v>140.26300000000001</v>
      </c>
      <c r="J125" s="327">
        <v>140.60499999999999</v>
      </c>
      <c r="K125" s="113" t="s">
        <v>39</v>
      </c>
      <c r="M125" s="114">
        <f t="shared" si="11"/>
        <v>2.4382766659773749E-3</v>
      </c>
    </row>
    <row r="126" spans="2:14" ht="15.75" customHeight="1" thickTop="1" thickBot="1">
      <c r="B126" s="329">
        <f t="shared" si="12"/>
        <v>106</v>
      </c>
      <c r="C126" s="330" t="s">
        <v>168</v>
      </c>
      <c r="D126" s="331" t="s">
        <v>86</v>
      </c>
      <c r="E126" s="332">
        <v>38835</v>
      </c>
      <c r="F126" s="223">
        <v>41421</v>
      </c>
      <c r="G126" s="333">
        <v>63.142000000000003</v>
      </c>
      <c r="H126" s="334">
        <v>9464.991</v>
      </c>
      <c r="I126" s="335">
        <v>9364.6059999999998</v>
      </c>
      <c r="J126" s="335">
        <v>9396.4339999999993</v>
      </c>
      <c r="K126" s="113" t="s">
        <v>39</v>
      </c>
      <c r="M126" s="114">
        <f t="shared" si="11"/>
        <v>3.398754843503242E-3</v>
      </c>
    </row>
    <row r="127" spans="2:14" ht="16.5" thickTop="1" thickBot="1">
      <c r="B127" s="336">
        <f t="shared" si="12"/>
        <v>107</v>
      </c>
      <c r="C127" s="337" t="s">
        <v>169</v>
      </c>
      <c r="D127" s="338" t="s">
        <v>86</v>
      </c>
      <c r="E127" s="339">
        <v>40014</v>
      </c>
      <c r="F127" s="340" t="s">
        <v>143</v>
      </c>
      <c r="G127" s="340" t="s">
        <v>143</v>
      </c>
      <c r="H127" s="341">
        <v>18.067</v>
      </c>
      <c r="I127" s="342">
        <v>18.446000000000002</v>
      </c>
      <c r="J127" s="342">
        <v>18.376999999999999</v>
      </c>
      <c r="K127" s="113" t="s">
        <v>39</v>
      </c>
      <c r="M127" s="114">
        <f t="shared" si="11"/>
        <v>-3.7406483790525104E-3</v>
      </c>
    </row>
    <row r="128" spans="2:14" ht="16.5" thickTop="1" thickBot="1">
      <c r="B128" s="343">
        <f t="shared" si="12"/>
        <v>108</v>
      </c>
      <c r="C128" s="344" t="s">
        <v>170</v>
      </c>
      <c r="D128" s="345" t="s">
        <v>86</v>
      </c>
      <c r="E128" s="346">
        <v>40455</v>
      </c>
      <c r="F128" s="223" t="s">
        <v>143</v>
      </c>
      <c r="G128" s="347" t="s">
        <v>143</v>
      </c>
      <c r="H128" s="348">
        <v>125.746</v>
      </c>
      <c r="I128" s="349">
        <v>130.25299999999999</v>
      </c>
      <c r="J128" s="349">
        <v>130.96600000000001</v>
      </c>
      <c r="K128" s="113" t="s">
        <v>39</v>
      </c>
      <c r="M128" s="114">
        <f t="shared" si="11"/>
        <v>5.4739622120029661E-3</v>
      </c>
    </row>
    <row r="129" spans="2:13" ht="16.5" thickTop="1" thickBot="1">
      <c r="B129" s="350">
        <f t="shared" si="12"/>
        <v>109</v>
      </c>
      <c r="C129" s="351" t="s">
        <v>171</v>
      </c>
      <c r="D129" s="352" t="s">
        <v>97</v>
      </c>
      <c r="E129" s="353">
        <v>40057</v>
      </c>
      <c r="F129" s="223" t="s">
        <v>143</v>
      </c>
      <c r="G129" s="354" t="s">
        <v>143</v>
      </c>
      <c r="H129" s="355">
        <v>1459.2059999999999</v>
      </c>
      <c r="I129" s="356">
        <v>1486.6769999999999</v>
      </c>
      <c r="J129" s="356">
        <v>1486.0740000000001</v>
      </c>
      <c r="K129" s="113" t="s">
        <v>39</v>
      </c>
      <c r="M129" s="114">
        <f t="shared" si="11"/>
        <v>-4.05602561955178E-4</v>
      </c>
    </row>
    <row r="130" spans="2:13" ht="16.5" thickTop="1" thickBot="1">
      <c r="B130" s="357">
        <f t="shared" si="12"/>
        <v>110</v>
      </c>
      <c r="C130" s="358" t="s">
        <v>172</v>
      </c>
      <c r="D130" s="359" t="s">
        <v>97</v>
      </c>
      <c r="E130" s="360">
        <v>40690</v>
      </c>
      <c r="F130" s="223" t="s">
        <v>143</v>
      </c>
      <c r="G130" s="361" t="s">
        <v>143</v>
      </c>
      <c r="H130" s="362">
        <v>102.92400000000001</v>
      </c>
      <c r="I130" s="363">
        <v>103.004</v>
      </c>
      <c r="J130" s="363">
        <v>103.455</v>
      </c>
      <c r="K130" s="118" t="s">
        <v>41</v>
      </c>
      <c r="M130" s="114">
        <f t="shared" si="11"/>
        <v>4.3784707390003633E-3</v>
      </c>
    </row>
    <row r="131" spans="2:13" ht="16.5" thickTop="1" thickBot="1">
      <c r="B131" s="364">
        <f t="shared" si="12"/>
        <v>111</v>
      </c>
      <c r="C131" s="365" t="s">
        <v>173</v>
      </c>
      <c r="D131" s="366" t="s">
        <v>174</v>
      </c>
      <c r="E131" s="367">
        <v>40205</v>
      </c>
      <c r="F131" s="223">
        <v>40744</v>
      </c>
      <c r="G131" s="368">
        <v>1.5820000000000001</v>
      </c>
      <c r="H131" s="369">
        <v>85.531000000000006</v>
      </c>
      <c r="I131" s="370">
        <v>85.432000000000002</v>
      </c>
      <c r="J131" s="370">
        <v>85.766999999999996</v>
      </c>
      <c r="K131" s="124" t="s">
        <v>43</v>
      </c>
      <c r="M131" s="114" t="e">
        <f>+(I131-#REF!)/#REF!</f>
        <v>#REF!</v>
      </c>
    </row>
    <row r="132" spans="2:13" ht="16.5" thickTop="1" thickBot="1">
      <c r="B132" s="364">
        <f t="shared" si="12"/>
        <v>112</v>
      </c>
      <c r="C132" s="371" t="s">
        <v>175</v>
      </c>
      <c r="D132" s="372" t="s">
        <v>174</v>
      </c>
      <c r="E132" s="373">
        <v>40240</v>
      </c>
      <c r="F132" s="223">
        <v>41780</v>
      </c>
      <c r="G132" s="374">
        <v>0.80600000000000005</v>
      </c>
      <c r="H132" s="375">
        <v>111.08499999999999</v>
      </c>
      <c r="I132" s="376">
        <v>112.59099999999999</v>
      </c>
      <c r="J132" s="376">
        <v>113.288</v>
      </c>
      <c r="K132" s="124" t="s">
        <v>43</v>
      </c>
      <c r="M132" s="114" t="e">
        <f>+(I132-#REF!)/#REF!</f>
        <v>#REF!</v>
      </c>
    </row>
    <row r="133" spans="2:13" ht="16.5" thickTop="1" thickBot="1">
      <c r="B133" s="377">
        <f t="shared" si="12"/>
        <v>113</v>
      </c>
      <c r="C133" s="378" t="s">
        <v>176</v>
      </c>
      <c r="D133" s="379" t="s">
        <v>145</v>
      </c>
      <c r="E133" s="380">
        <v>40147</v>
      </c>
      <c r="F133" s="381">
        <v>41418</v>
      </c>
      <c r="G133" s="382">
        <v>32.752000000000002</v>
      </c>
      <c r="H133" s="383">
        <v>8482.3349999999991</v>
      </c>
      <c r="I133" s="384">
        <v>8543.759</v>
      </c>
      <c r="J133" s="384">
        <v>8545.5810000000001</v>
      </c>
      <c r="K133" s="113" t="s">
        <v>39</v>
      </c>
      <c r="M133" s="114">
        <f t="shared" ref="M133" si="13">+(J133-I133)/I133</f>
        <v>2.1325507894126184E-4</v>
      </c>
    </row>
    <row r="134" spans="2:13" ht="16.5" thickTop="1" thickBot="1">
      <c r="B134" s="385">
        <f t="shared" si="12"/>
        <v>114</v>
      </c>
      <c r="C134" s="386" t="s">
        <v>177</v>
      </c>
      <c r="D134" s="272" t="s">
        <v>91</v>
      </c>
      <c r="E134" s="387">
        <v>41359</v>
      </c>
      <c r="F134" s="381">
        <v>41789</v>
      </c>
      <c r="G134" s="382">
        <v>9.8000000000000004E-2</v>
      </c>
      <c r="H134" s="388">
        <v>8.8699999999999992</v>
      </c>
      <c r="I134" s="389">
        <v>8.7639999999999993</v>
      </c>
      <c r="J134" s="389">
        <v>8.7479999999999993</v>
      </c>
      <c r="K134" s="113" t="s">
        <v>39</v>
      </c>
      <c r="M134" s="114">
        <f>+(J134-I134)/I134</f>
        <v>-1.8256503879507092E-3</v>
      </c>
    </row>
    <row r="135" spans="2:13" ht="16.5" customHeight="1" thickTop="1" thickBot="1">
      <c r="B135" s="196" t="s">
        <v>178</v>
      </c>
      <c r="C135" s="278"/>
      <c r="D135" s="278"/>
      <c r="E135" s="278"/>
      <c r="F135" s="278"/>
      <c r="G135" s="278"/>
      <c r="H135" s="278"/>
      <c r="I135" s="278"/>
      <c r="J135" s="390"/>
      <c r="M135" s="109"/>
    </row>
    <row r="136" spans="2:13" ht="16.5" customHeight="1" thickTop="1" thickBot="1">
      <c r="B136" s="391">
        <v>115</v>
      </c>
      <c r="C136" s="392" t="s">
        <v>179</v>
      </c>
      <c r="D136" s="393" t="s">
        <v>91</v>
      </c>
      <c r="E136" s="394">
        <v>41317</v>
      </c>
      <c r="F136" s="381">
        <v>41789</v>
      </c>
      <c r="G136" s="395">
        <v>4.1000000000000002E-2</v>
      </c>
      <c r="H136" s="396">
        <v>8.7919999999999998</v>
      </c>
      <c r="I136" s="396">
        <v>8.6869999999999994</v>
      </c>
      <c r="J136" s="396">
        <v>8.673</v>
      </c>
      <c r="K136" s="113" t="s">
        <v>39</v>
      </c>
      <c r="M136" s="114">
        <f t="shared" ref="M136" si="14">+(J136-I136)/I136</f>
        <v>-1.6116035455277251E-3</v>
      </c>
    </row>
    <row r="137" spans="2:13" s="399" customFormat="1" ht="15.75" thickTop="1">
      <c r="B137" s="397" t="s">
        <v>180</v>
      </c>
      <c r="C137" s="398"/>
      <c r="D137" s="398"/>
      <c r="E137" s="398"/>
      <c r="F137" s="398"/>
      <c r="G137" s="398"/>
      <c r="H137" s="398"/>
      <c r="I137" s="398"/>
      <c r="J137" s="398"/>
      <c r="K137" s="398"/>
    </row>
    <row r="138" spans="2:13" s="399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400"/>
    </row>
    <row r="139" spans="2:13" s="399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9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9" customFormat="1">
      <c r="B141" s="401"/>
      <c r="C141" s="402"/>
      <c r="D141" s="402"/>
      <c r="E141" s="401"/>
      <c r="F141" s="401"/>
      <c r="G141" s="52"/>
      <c r="H141" s="401"/>
      <c r="I141" s="52"/>
      <c r="J141" s="403"/>
      <c r="M141" s="400"/>
    </row>
    <row r="142" spans="2:13" s="399" customFormat="1">
      <c r="B142" s="401"/>
      <c r="C142" s="402"/>
      <c r="D142" s="402"/>
      <c r="E142" s="401"/>
      <c r="F142" s="401"/>
      <c r="G142" s="52" t="s">
        <v>151</v>
      </c>
      <c r="H142" s="401"/>
      <c r="I142" s="401"/>
      <c r="J142" s="403"/>
      <c r="M142" s="400"/>
    </row>
    <row r="143" spans="2:13" s="399" customFormat="1">
      <c r="B143" s="401"/>
      <c r="C143" s="402"/>
      <c r="D143" s="402"/>
      <c r="E143" s="401" t="s">
        <v>181</v>
      </c>
      <c r="F143" s="401"/>
      <c r="G143" s="401"/>
      <c r="H143" s="401"/>
      <c r="I143" s="401"/>
      <c r="J143" s="403"/>
      <c r="M143" s="400"/>
    </row>
    <row r="144" spans="2:13" s="399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9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9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9" customFormat="1">
      <c r="B147" s="401"/>
      <c r="C147" s="402"/>
      <c r="D147" s="402"/>
      <c r="E147" s="401"/>
      <c r="F147" s="401" t="s">
        <v>182</v>
      </c>
      <c r="G147" s="401"/>
      <c r="H147" s="401"/>
      <c r="I147" s="401"/>
      <c r="J147" s="403"/>
      <c r="M147" s="400"/>
    </row>
    <row r="148" spans="2:13" s="399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9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9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9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9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9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9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9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9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9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9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9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9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9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9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9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9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9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9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9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9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9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9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9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9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9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9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9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9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9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9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9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9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9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9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9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9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9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9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9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9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9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9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9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9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9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9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9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9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9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9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9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9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9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9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9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9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9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9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9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9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9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9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9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9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9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9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9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9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9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9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9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9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9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9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9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9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9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9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9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9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9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9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9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9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9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9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9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9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9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9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9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9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9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9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9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9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9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9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9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9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9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9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9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9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9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9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9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9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9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9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9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9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9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9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9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9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9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9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9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9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9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9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9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9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9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9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9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9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9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9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9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9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9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9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9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9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9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9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9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9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9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9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9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9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9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9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9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9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9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9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9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9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9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9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9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9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9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9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9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9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9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9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9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9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9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9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9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9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9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9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9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9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9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9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9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9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9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9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9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9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9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9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9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9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9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9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9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9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9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9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9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9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9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9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9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9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9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9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9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9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9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9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9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9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9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9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9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9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9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9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9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9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9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9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9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9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9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9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9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9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9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9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9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9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9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9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9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9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9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9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9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9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9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9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9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9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9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9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9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9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9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9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9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9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9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9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9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9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9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9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9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9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9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9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9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9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9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9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9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9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9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9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9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9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9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9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9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9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9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9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9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9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9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9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9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9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9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9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9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9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9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9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9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9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9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9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9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9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9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9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9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9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9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9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9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9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9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9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9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9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9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9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9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9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9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9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9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9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9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9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9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9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9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9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9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9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9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9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9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9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9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9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9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9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9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9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9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9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9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9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9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9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9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9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9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9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9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9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9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9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9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9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9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9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9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9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9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9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9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9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9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9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9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9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9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9"/>
    </row>
    <row r="504" spans="2:13" s="399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</sheetData>
  <mergeCells count="64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30-06-2014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2014-07-01T11:56:02Z</dcterms:created>
  <dcterms:modified xsi:type="dcterms:W3CDTF">2014-07-01T11:56:21Z</dcterms:modified>
</cp:coreProperties>
</file>