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2-08-2017" sheetId="1" r:id="rId1"/>
  </sheets>
  <definedNames>
    <definedName name="_xlnm._FilterDatabase" localSheetId="0" hidden="1">'22-08-2017'!$D$1:$D$581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<sst xmlns="http://schemas.openxmlformats.org/spreadsheetml/2006/main" count="349" uniqueCount="199">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</sst>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84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0" fontId="7" fillId="0" borderId="9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95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5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5" xfId="1" applyNumberFormat="1" applyFont="1" applyFill="1" applyBorder="1" applyAlignment="1">
      <alignment vertical="center"/>
    </xf>
    <xf numFmtId="0" fontId="5" fillId="0" borderId="10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left" vertical="center" wrapText="1"/>
    </xf>
    <xf numFmtId="164" fontId="8" fillId="2" borderId="95" xfId="1" applyNumberFormat="1" applyFont="1" applyFill="1" applyBorder="1" applyAlignment="1">
      <alignment horizontal="right" vertical="center"/>
    </xf>
    <xf numFmtId="164" fontId="8" fillId="2" borderId="103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6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8" fillId="0" borderId="95" xfId="1" applyNumberFormat="1" applyFont="1" applyFill="1" applyBorder="1" applyAlignment="1">
      <alignment vertical="center"/>
    </xf>
    <xf numFmtId="164" fontId="5" fillId="0" borderId="107" xfId="1" applyNumberFormat="1" applyFont="1" applyFill="1" applyBorder="1" applyAlignment="1">
      <alignment horizontal="right" vertical="center"/>
    </xf>
    <xf numFmtId="0" fontId="5" fillId="0" borderId="108" xfId="2" applyFont="1" applyFill="1" applyBorder="1" applyAlignment="1">
      <alignment vertical="center"/>
    </xf>
    <xf numFmtId="0" fontId="6" fillId="0" borderId="109" xfId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7" fontId="7" fillId="0" borderId="118" xfId="1" applyNumberFormat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4" fontId="7" fillId="0" borderId="120" xfId="1" applyNumberFormat="1" applyFont="1" applyFill="1" applyBorder="1" applyAlignment="1">
      <alignment horizontal="right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4" fillId="0" borderId="126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64" fontId="14" fillId="2" borderId="130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1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32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3" xfId="1" applyNumberFormat="1" applyFont="1" applyFill="1" applyBorder="1" applyAlignment="1">
      <alignment horizontal="center" vertical="center" wrapText="1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6" xfId="1" applyNumberFormat="1" applyFont="1" applyFill="1" applyBorder="1" applyAlignment="1">
      <alignment horizontal="right" vertical="center"/>
    </xf>
    <xf numFmtId="167" fontId="7" fillId="0" borderId="137" xfId="1" applyNumberFormat="1" applyFont="1" applyFill="1" applyBorder="1" applyAlignment="1">
      <alignment horizontal="right" vertical="center"/>
    </xf>
    <xf numFmtId="164" fontId="7" fillId="0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7" fontId="7" fillId="0" borderId="145" xfId="1" applyNumberFormat="1" applyFont="1" applyFill="1" applyBorder="1" applyAlignment="1">
      <alignment horizontal="right"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10" fillId="0" borderId="162" xfId="1" applyFont="1" applyFill="1" applyBorder="1" applyAlignment="1">
      <alignment vertical="center" wrapText="1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7" fontId="7" fillId="0" borderId="98" xfId="1" applyNumberFormat="1" applyFont="1" applyFill="1" applyBorder="1" applyAlignment="1">
      <alignment horizontal="right" vertical="center"/>
    </xf>
    <xf numFmtId="167" fontId="7" fillId="0" borderId="166" xfId="1" applyNumberFormat="1" applyFont="1" applyFill="1" applyBorder="1" applyAlignment="1">
      <alignment horizontal="right" vertical="center"/>
    </xf>
    <xf numFmtId="167" fontId="7" fillId="0" borderId="167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0" fontId="6" fillId="0" borderId="16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" fontId="5" fillId="0" borderId="171" xfId="1" applyNumberFormat="1" applyFont="1" applyFill="1" applyBorder="1" applyAlignment="1">
      <alignment vertical="center"/>
    </xf>
    <xf numFmtId="0" fontId="5" fillId="0" borderId="172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7" fontId="7" fillId="0" borderId="174" xfId="1" applyNumberFormat="1" applyFont="1" applyFill="1" applyBorder="1" applyAlignment="1">
      <alignment horizontal="right" vertical="center"/>
    </xf>
    <xf numFmtId="167" fontId="7" fillId="0" borderId="175" xfId="1" applyNumberFormat="1" applyFont="1" applyFill="1" applyBorder="1" applyAlignment="1">
      <alignment horizontal="right" vertical="center"/>
    </xf>
    <xf numFmtId="164" fontId="7" fillId="0" borderId="176" xfId="1" applyNumberFormat="1" applyFont="1" applyFill="1" applyBorder="1" applyAlignment="1">
      <alignment horizontal="right" vertical="center"/>
    </xf>
    <xf numFmtId="164" fontId="8" fillId="0" borderId="177" xfId="1" applyNumberFormat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7" fillId="0" borderId="180" xfId="1" applyNumberFormat="1" applyFont="1" applyFill="1" applyBorder="1" applyAlignment="1">
      <alignment horizontal="right" vertical="center"/>
    </xf>
    <xf numFmtId="1" fontId="5" fillId="0" borderId="181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4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67" fontId="7" fillId="0" borderId="187" xfId="1" applyNumberFormat="1" applyFont="1" applyFill="1" applyBorder="1" applyAlignment="1">
      <alignment horizontal="right" vertical="center"/>
    </xf>
    <xf numFmtId="1" fontId="5" fillId="0" borderId="188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4" fontId="7" fillId="0" borderId="194" xfId="1" applyNumberFormat="1" applyFont="1" applyFill="1" applyBorder="1" applyAlignment="1">
      <alignment horizontal="right" vertical="center"/>
    </xf>
    <xf numFmtId="164" fontId="8" fillId="0" borderId="195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96" xfId="1" applyFont="1" applyFill="1" applyBorder="1" applyAlignment="1">
      <alignment vertical="center"/>
    </xf>
    <xf numFmtId="0" fontId="5" fillId="0" borderId="98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horizontal="right" vertical="center"/>
    </xf>
    <xf numFmtId="164" fontId="8" fillId="2" borderId="199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6" fontId="7" fillId="0" borderId="174" xfId="1" applyNumberFormat="1" applyFont="1" applyFill="1" applyBorder="1" applyAlignment="1">
      <alignment horizontal="right"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horizontal="right" vertical="center"/>
    </xf>
    <xf numFmtId="164" fontId="8" fillId="2" borderId="206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7" fontId="7" fillId="0" borderId="197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8" fillId="0" borderId="215" xfId="1" applyNumberFormat="1" applyFont="1" applyFill="1" applyBorder="1" applyAlignment="1">
      <alignment vertical="center"/>
    </xf>
    <xf numFmtId="1" fontId="5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4" fontId="8" fillId="0" borderId="220" xfId="1" applyNumberFormat="1" applyFont="1" applyFill="1" applyBorder="1" applyAlignment="1">
      <alignment vertical="center"/>
    </xf>
    <xf numFmtId="164" fontId="15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168" fontId="8" fillId="0" borderId="220" xfId="1" applyNumberFormat="1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164" fontId="8" fillId="0" borderId="223" xfId="1" applyNumberFormat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0" fontId="5" fillId="0" borderId="143" xfId="2" applyFont="1" applyBorder="1" applyAlignment="1">
      <alignment vertical="center"/>
    </xf>
    <xf numFmtId="167" fontId="7" fillId="0" borderId="144" xfId="1" applyNumberFormat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7" fontId="7" fillId="0" borderId="226" xfId="1" applyNumberFormat="1" applyFont="1" applyFill="1" applyBorder="1" applyAlignment="1">
      <alignment horizontal="right" vertical="center"/>
    </xf>
    <xf numFmtId="164" fontId="8" fillId="0" borderId="227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7" fillId="0" borderId="23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2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4" fontId="8" fillId="2" borderId="234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235" xfId="2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1" fillId="0" borderId="240" xfId="1" applyBorder="1"/>
    <xf numFmtId="164" fontId="8" fillId="0" borderId="241" xfId="1" applyNumberFormat="1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1" applyFont="1" applyFill="1" applyBorder="1" applyAlignment="1">
      <alignment horizontal="right" vertical="center"/>
    </xf>
    <xf numFmtId="0" fontId="16" fillId="2" borderId="236" xfId="1" applyFont="1" applyFill="1" applyBorder="1" applyAlignment="1">
      <alignment vertical="center"/>
    </xf>
    <xf numFmtId="0" fontId="16" fillId="2" borderId="236" xfId="2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7" fillId="0" borderId="245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5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241" xfId="1" applyNumberFormat="1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54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55" xfId="1" applyNumberFormat="1" applyFont="1" applyFill="1" applyBorder="1" applyAlignment="1">
      <alignment vertical="center"/>
    </xf>
    <xf numFmtId="164" fontId="13" fillId="0" borderId="241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7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164" fontId="7" fillId="0" borderId="259" xfId="1" applyNumberFormat="1" applyFont="1" applyFill="1" applyBorder="1" applyAlignment="1">
      <alignment horizontal="right" vertical="center"/>
    </xf>
    <xf numFmtId="0" fontId="6" fillId="0" borderId="260" xfId="1" applyFont="1" applyFill="1" applyBorder="1" applyAlignment="1">
      <alignment vertical="center"/>
    </xf>
    <xf numFmtId="164" fontId="7" fillId="0" borderId="261" xfId="1" applyNumberFormat="1" applyFont="1" applyFill="1" applyBorder="1" applyAlignment="1">
      <alignment horizontal="right" vertical="center"/>
    </xf>
    <xf numFmtId="0" fontId="5" fillId="0" borderId="236" xfId="2" applyFont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164" fontId="8" fillId="0" borderId="262" xfId="1" applyNumberFormat="1" applyFont="1" applyFill="1" applyBorder="1" applyAlignment="1">
      <alignment vertical="center"/>
    </xf>
    <xf numFmtId="0" fontId="7" fillId="0" borderId="249" xfId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8" fontId="8" fillId="0" borderId="263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7" fontId="7" fillId="0" borderId="264" xfId="1" applyNumberFormat="1" applyFont="1" applyFill="1" applyBorder="1" applyAlignment="1">
      <alignment horizontal="right" vertical="center"/>
    </xf>
    <xf numFmtId="164" fontId="7" fillId="0" borderId="265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horizontal="right" vertical="center"/>
    </xf>
    <xf numFmtId="164" fontId="8" fillId="2" borderId="266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67" xfId="1" applyNumberFormat="1" applyFont="1" applyFill="1" applyBorder="1" applyAlignment="1">
      <alignment horizontal="right" vertical="center"/>
    </xf>
    <xf numFmtId="0" fontId="5" fillId="0" borderId="268" xfId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horizontal="right" vertical="center"/>
    </xf>
    <xf numFmtId="164" fontId="8" fillId="0" borderId="270" xfId="1" applyNumberFormat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vertical="center"/>
    </xf>
    <xf numFmtId="0" fontId="6" fillId="0" borderId="271" xfId="1" applyFont="1" applyFill="1" applyBorder="1" applyAlignment="1">
      <alignment vertical="center"/>
    </xf>
    <xf numFmtId="167" fontId="7" fillId="0" borderId="272" xfId="1" applyNumberFormat="1" applyFont="1" applyFill="1" applyBorder="1" applyAlignment="1">
      <alignment horizontal="right" vertical="center"/>
    </xf>
    <xf numFmtId="164" fontId="7" fillId="0" borderId="26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73" xfId="1" applyFont="1" applyFill="1" applyBorder="1" applyAlignment="1">
      <alignment vertical="center"/>
    </xf>
    <xf numFmtId="0" fontId="6" fillId="0" borderId="274" xfId="1" applyFont="1" applyFill="1" applyBorder="1" applyAlignment="1">
      <alignment vertical="center"/>
    </xf>
    <xf numFmtId="167" fontId="7" fillId="0" borderId="269" xfId="1" applyNumberFormat="1" applyFont="1" applyFill="1" applyBorder="1" applyAlignment="1">
      <alignment horizontal="right" vertical="center"/>
    </xf>
    <xf numFmtId="0" fontId="5" fillId="0" borderId="275" xfId="1" applyFont="1" applyFill="1" applyBorder="1" applyAlignment="1">
      <alignment horizontal="right" vertical="center"/>
    </xf>
    <xf numFmtId="164" fontId="8" fillId="0" borderId="276" xfId="1" applyNumberFormat="1" applyFont="1" applyFill="1" applyBorder="1" applyAlignment="1">
      <alignment horizontal="right" vertical="center"/>
    </xf>
    <xf numFmtId="0" fontId="1" fillId="6" borderId="274" xfId="1" applyFont="1" applyFill="1" applyBorder="1" applyAlignment="1">
      <alignment horizontal="right" vertical="center"/>
    </xf>
    <xf numFmtId="0" fontId="1" fillId="0" borderId="274" xfId="1" applyBorder="1" applyAlignment="1">
      <alignment horizontal="right"/>
    </xf>
    <xf numFmtId="10" fontId="3" fillId="0" borderId="274" xfId="1" applyNumberFormat="1" applyFont="1" applyBorder="1" applyAlignment="1">
      <alignment horizontal="right"/>
    </xf>
    <xf numFmtId="0" fontId="5" fillId="0" borderId="277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8" xfId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7" fontId="7" fillId="0" borderId="280" xfId="1" applyNumberFormat="1" applyFont="1" applyFill="1" applyBorder="1" applyAlignment="1">
      <alignment horizontal="right" vertical="center"/>
    </xf>
    <xf numFmtId="0" fontId="6" fillId="0" borderId="281" xfId="1" applyFont="1" applyFill="1" applyBorder="1" applyAlignment="1">
      <alignment horizontal="right" vertical="center"/>
    </xf>
    <xf numFmtId="164" fontId="8" fillId="0" borderId="282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283" xfId="1" applyNumberFormat="1" applyFont="1" applyFill="1" applyBorder="1"/>
    <xf numFmtId="0" fontId="5" fillId="0" borderId="284" xfId="2" applyFont="1" applyFill="1" applyBorder="1" applyAlignment="1">
      <alignment vertical="center"/>
    </xf>
    <xf numFmtId="0" fontId="5" fillId="0" borderId="285" xfId="1" applyFont="1" applyFill="1" applyBorder="1" applyAlignment="1">
      <alignment vertical="center"/>
    </xf>
    <xf numFmtId="0" fontId="6" fillId="0" borderId="285" xfId="1" applyFont="1" applyFill="1" applyBorder="1" applyAlignment="1">
      <alignment vertical="center"/>
    </xf>
    <xf numFmtId="167" fontId="7" fillId="0" borderId="285" xfId="1" applyNumberFormat="1" applyFont="1" applyFill="1" applyBorder="1" applyAlignment="1">
      <alignment horizontal="right" vertical="center"/>
    </xf>
    <xf numFmtId="164" fontId="7" fillId="0" borderId="286" xfId="1" applyNumberFormat="1" applyFont="1" applyFill="1" applyBorder="1" applyAlignment="1">
      <alignment horizontal="right" vertical="center"/>
    </xf>
    <xf numFmtId="164" fontId="8" fillId="2" borderId="287" xfId="1" applyNumberFormat="1" applyFont="1" applyFill="1" applyBorder="1" applyAlignment="1">
      <alignment horizontal="right" vertical="center"/>
    </xf>
    <xf numFmtId="164" fontId="13" fillId="0" borderId="239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88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89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90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140" workbookViewId="0">
      <selection activeCell="R78" sqref="R78"/>
    </sheetView>
  </sheetViews>
  <sheetFormatPr baseColWidth="10" defaultColWidth="11.42578125" defaultRowHeight="15"/>
  <cols>
    <col min="1" max="1" width="3" style="8" customWidth="1"/>
    <col min="2" max="2" width="4.5703125" style="500" customWidth="1"/>
    <col min="3" max="3" width="36.28515625" style="495" customWidth="1"/>
    <col min="4" max="4" width="33.5703125" style="495" customWidth="1"/>
    <col min="5" max="5" width="11.7109375" style="496" customWidth="1"/>
    <col min="6" max="6" width="10.28515625" style="496" customWidth="1"/>
    <col min="7" max="7" width="10.5703125" style="496" customWidth="1"/>
    <col min="8" max="8" width="11.85546875" style="496" customWidth="1"/>
    <col min="9" max="9" width="15" style="496" customWidth="1"/>
    <col min="10" max="10" width="17.8554687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168.648</v>
      </c>
      <c r="J6" s="38">
        <v>168.66399999999999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114.00700000000001</v>
      </c>
      <c r="J7" s="47">
        <v>114.023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97.602999999999994</v>
      </c>
      <c r="J8" s="54">
        <v>97.614000000000004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15.026</v>
      </c>
      <c r="J10" s="59">
        <v>15.026999999999999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109.78400000000001</v>
      </c>
      <c r="J11" s="59">
        <v>109.797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1.542</v>
      </c>
      <c r="J13" s="38">
        <v>1.544</v>
      </c>
      <c r="K13" s="69" t="s">
        <v>23</v>
      </c>
      <c r="L13" s="39"/>
      <c r="M13" s="40">
        <f>+(J13-I13)/I13</f>
        <v>1.2970168612191969E-3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108.15</v>
      </c>
      <c r="J14" s="74">
        <v>108.215</v>
      </c>
      <c r="K14" s="75"/>
      <c r="L14" s="76">
        <v>12769294</v>
      </c>
      <c r="M14" s="77">
        <f>+(J14-I14)/I14</f>
        <v>6.0101710587145377E-4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41.055999999999997</v>
      </c>
      <c r="J16" s="38">
        <v>41.06</v>
      </c>
      <c r="K16" s="39"/>
      <c r="L16" s="39"/>
      <c r="M16" s="83">
        <f>+(J16-I16)/I16</f>
        <v>9.7427903351638949E-5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55.567</v>
      </c>
      <c r="J17" s="47">
        <v>55.570999999999998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117.887</v>
      </c>
      <c r="J18" s="97">
        <v>117.90900000000001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113.735</v>
      </c>
      <c r="J19" s="90">
        <v>113.714</v>
      </c>
      <c r="K19" s="39"/>
      <c r="L19" s="39"/>
      <c r="M19" s="40"/>
      <c r="N19" s="39"/>
    </row>
    <row r="20" spans="2:14" ht="14.25" customHeight="1" thickTop="1" thickBot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Top="1" thickBot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140.41200000000001</v>
      </c>
      <c r="J21" s="38">
        <v>140.66800000000001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486.47500000000002</v>
      </c>
      <c r="I22" s="97">
        <v>520.89800000000002</v>
      </c>
      <c r="J22" s="97">
        <v>521.57100000000003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119.60299999999999</v>
      </c>
      <c r="J23" s="97">
        <v>120.127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130.18299999999999</v>
      </c>
      <c r="J24" s="97">
        <v>130.91800000000001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137.83600000000001</v>
      </c>
      <c r="I25" s="97">
        <v>139.43700000000001</v>
      </c>
      <c r="J25" s="97">
        <v>140.15600000000001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121.44</v>
      </c>
      <c r="J26" s="122">
        <v>121.971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95.510999999999996</v>
      </c>
      <c r="I27" s="122">
        <v>108.042</v>
      </c>
      <c r="J27" s="122">
        <v>108.36499999999999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148.06800000000001</v>
      </c>
      <c r="I28" s="122">
        <v>155.71199999999999</v>
      </c>
      <c r="J28" s="122">
        <v>155.64400000000001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94.331000000000003</v>
      </c>
      <c r="J29" s="47">
        <v>94.486000000000004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99.375</v>
      </c>
      <c r="J30" s="132">
        <v>99.653999999999996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152.70400000000001</v>
      </c>
      <c r="J31" s="134">
        <v>153.501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123.90600000000001</v>
      </c>
      <c r="I32" s="122">
        <v>134.233</v>
      </c>
      <c r="J32" s="122">
        <v>134.78399999999999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94.078000000000003</v>
      </c>
      <c r="I33" s="143">
        <v>102.55800000000001</v>
      </c>
      <c r="J33" s="143">
        <v>102.923</v>
      </c>
      <c r="K33" s="39"/>
      <c r="L33" s="39"/>
      <c r="M33" s="40"/>
      <c r="N33" s="39"/>
    </row>
    <row r="34" spans="1:14" ht="15" customHeight="1" thickTop="1" thickBot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99.043000000000006</v>
      </c>
      <c r="I34" s="148">
        <v>103.52800000000001</v>
      </c>
      <c r="J34" s="148">
        <v>103.73099999999999</v>
      </c>
      <c r="K34" s="39"/>
      <c r="L34" s="39"/>
      <c r="M34" s="40"/>
      <c r="N34" s="39"/>
    </row>
    <row r="35" spans="1:14" ht="15" customHeight="1" thickTop="1" thickBot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21.526</v>
      </c>
      <c r="J35" s="152">
        <v>21.637</v>
      </c>
      <c r="K35" s="69"/>
      <c r="L35" s="39"/>
      <c r="M35" s="40"/>
      <c r="N35" s="39"/>
    </row>
    <row r="36" spans="1:14" ht="16.5" customHeight="1" thickTop="1" thickBot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1:14" ht="16.5" customHeight="1" thickTop="1" thickBot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1546.7919999999999</v>
      </c>
      <c r="I37" s="159" t="s">
        <v>56</v>
      </c>
      <c r="J37" s="159" t="s">
        <v>57</v>
      </c>
      <c r="K37" s="160" t="s">
        <v>58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1" t="s">
        <v>59</v>
      </c>
      <c r="D38" s="106" t="s">
        <v>33</v>
      </c>
      <c r="E38" s="162">
        <v>38022</v>
      </c>
      <c r="F38" s="163"/>
      <c r="G38" s="164"/>
      <c r="H38" s="165">
        <v>2197.1579999999999</v>
      </c>
      <c r="I38" s="165">
        <v>2285</v>
      </c>
      <c r="J38" s="165">
        <v>2290.61</v>
      </c>
      <c r="K38" s="166" t="s">
        <v>60</v>
      </c>
      <c r="M38" s="77">
        <f t="shared" si="1"/>
        <v>2.4551422319475393E-3</v>
      </c>
    </row>
    <row r="39" spans="1:14" ht="17.25" customHeight="1" thickTop="1" thickBot="1">
      <c r="B39" s="79">
        <f t="shared" ref="B39:B55" si="2">+B38+1</f>
        <v>29</v>
      </c>
      <c r="C39" s="167" t="s">
        <v>61</v>
      </c>
      <c r="D39" s="168" t="s">
        <v>28</v>
      </c>
      <c r="E39" s="169">
        <v>40210</v>
      </c>
      <c r="F39" s="163"/>
      <c r="G39" s="170"/>
      <c r="H39" s="171">
        <v>120.51300000000001</v>
      </c>
      <c r="I39" s="159" t="s">
        <v>56</v>
      </c>
      <c r="J39" s="159" t="s">
        <v>57</v>
      </c>
      <c r="K39" s="172" t="s">
        <v>62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3" t="s">
        <v>63</v>
      </c>
      <c r="D40" s="174" t="s">
        <v>64</v>
      </c>
      <c r="E40" s="162">
        <v>39745</v>
      </c>
      <c r="F40" s="163"/>
      <c r="G40" s="175"/>
      <c r="H40" s="176">
        <v>109.111</v>
      </c>
      <c r="I40" s="177">
        <v>119.85</v>
      </c>
      <c r="J40" s="177">
        <v>121.065</v>
      </c>
      <c r="K40" s="160" t="s">
        <v>58</v>
      </c>
      <c r="M40" s="77">
        <f t="shared" si="1"/>
        <v>1.0137672090112669E-2</v>
      </c>
    </row>
    <row r="41" spans="1:14" ht="17.25" customHeight="1" thickTop="1" thickBot="1">
      <c r="B41" s="79">
        <f t="shared" si="2"/>
        <v>31</v>
      </c>
      <c r="C41" s="173" t="s">
        <v>65</v>
      </c>
      <c r="D41" s="174" t="s">
        <v>64</v>
      </c>
      <c r="E41" s="162">
        <v>39748</v>
      </c>
      <c r="F41" s="163"/>
      <c r="G41" s="164"/>
      <c r="H41" s="178">
        <v>144.33199999999999</v>
      </c>
      <c r="I41" s="178">
        <v>151.56899999999999</v>
      </c>
      <c r="J41" s="178">
        <v>152.21</v>
      </c>
      <c r="K41" s="160" t="s">
        <v>58</v>
      </c>
      <c r="M41" s="77">
        <f t="shared" si="1"/>
        <v>4.2290969789338167E-3</v>
      </c>
    </row>
    <row r="42" spans="1:14" ht="17.25" customHeight="1" thickTop="1" thickBot="1">
      <c r="B42" s="79">
        <f t="shared" si="2"/>
        <v>32</v>
      </c>
      <c r="C42" s="173" t="s">
        <v>66</v>
      </c>
      <c r="D42" s="174" t="s">
        <v>36</v>
      </c>
      <c r="E42" s="162">
        <v>39937</v>
      </c>
      <c r="F42" s="163"/>
      <c r="G42" s="164"/>
      <c r="H42" s="178">
        <v>150.49799999999999</v>
      </c>
      <c r="I42" s="178">
        <v>164.87200000000001</v>
      </c>
      <c r="J42" s="178">
        <v>165.75299999999999</v>
      </c>
      <c r="K42" s="160" t="s">
        <v>58</v>
      </c>
      <c r="M42" s="77">
        <f t="shared" si="1"/>
        <v>5.343539230433134E-3</v>
      </c>
    </row>
    <row r="43" spans="1:14" ht="17.25" customHeight="1" thickTop="1" thickBot="1">
      <c r="B43" s="79">
        <f t="shared" si="2"/>
        <v>33</v>
      </c>
      <c r="C43" s="173" t="s">
        <v>67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16.866</v>
      </c>
      <c r="J43" s="176">
        <v>17.064</v>
      </c>
      <c r="K43" s="160" t="s">
        <v>58</v>
      </c>
      <c r="M43" s="77">
        <f t="shared" si="1"/>
        <v>1.1739594450373557E-2</v>
      </c>
    </row>
    <row r="44" spans="1:14" ht="17.25" customHeight="1" thickTop="1" thickBot="1">
      <c r="B44" s="79">
        <f t="shared" si="2"/>
        <v>34</v>
      </c>
      <c r="C44" s="173" t="s">
        <v>68</v>
      </c>
      <c r="D44" s="174" t="s">
        <v>10</v>
      </c>
      <c r="E44" s="162">
        <v>41183</v>
      </c>
      <c r="F44" s="163"/>
      <c r="G44" s="164"/>
      <c r="H44" s="179">
        <v>5228.8789999999999</v>
      </c>
      <c r="I44" s="179">
        <v>5321.6580000000004</v>
      </c>
      <c r="J44" s="179">
        <v>5322.7879999999996</v>
      </c>
      <c r="K44" s="160" t="s">
        <v>58</v>
      </c>
      <c r="M44" s="77">
        <f t="shared" si="1"/>
        <v>2.1233983844869391E-4</v>
      </c>
    </row>
    <row r="45" spans="1:14" ht="17.25" customHeight="1" thickTop="1" thickBot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5119.7470000000003</v>
      </c>
      <c r="I45" s="180">
        <v>5263.3190000000004</v>
      </c>
      <c r="J45" s="180">
        <v>5292.1769999999997</v>
      </c>
      <c r="K45" s="160"/>
      <c r="M45" s="77">
        <f t="shared" si="1"/>
        <v>5.4828521698949391E-3</v>
      </c>
    </row>
    <row r="46" spans="1:14" ht="17.25" customHeight="1" thickTop="1" thickBot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2.4729999999999999</v>
      </c>
      <c r="I46" s="176">
        <v>2.6419999999999999</v>
      </c>
      <c r="J46" s="176">
        <v>2.6509999999999998</v>
      </c>
      <c r="K46" s="160"/>
      <c r="M46" s="77">
        <f t="shared" si="1"/>
        <v>3.4065102195306196E-3</v>
      </c>
    </row>
    <row r="47" spans="1:14" ht="17.25" customHeight="1" thickTop="1" thickBot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2.2879999999999998</v>
      </c>
      <c r="J47" s="176">
        <v>2.2930000000000001</v>
      </c>
      <c r="K47" s="182" t="s">
        <v>23</v>
      </c>
      <c r="M47" s="77">
        <f t="shared" si="1"/>
        <v>2.1853146853148329E-3</v>
      </c>
    </row>
    <row r="48" spans="1:14" ht="17.25" customHeight="1" thickTop="1" thickBot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1.236</v>
      </c>
      <c r="J48" s="185">
        <v>1.2370000000000001</v>
      </c>
      <c r="K48" s="172" t="s">
        <v>62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1.1060000000000001</v>
      </c>
      <c r="J49" s="189">
        <v>1.1060000000000001</v>
      </c>
      <c r="K49" s="172"/>
      <c r="M49" s="190">
        <f t="shared" ref="M49:M55" si="3">+(J49-I49)/I49</f>
        <v>0</v>
      </c>
    </row>
    <row r="50" spans="2:14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1.1160000000000001</v>
      </c>
      <c r="J50" s="192">
        <v>1.1180000000000001</v>
      </c>
      <c r="K50" s="172"/>
      <c r="M50" s="190">
        <f t="shared" si="3"/>
        <v>1.7921146953405033E-3</v>
      </c>
    </row>
    <row r="51" spans="2:14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1.117</v>
      </c>
      <c r="J51" s="189">
        <v>1.1200000000000001</v>
      </c>
      <c r="K51" s="172"/>
      <c r="M51" s="190">
        <f t="shared" si="3"/>
        <v>2.6857654431513998E-3</v>
      </c>
    </row>
    <row r="52" spans="2:14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116.819</v>
      </c>
      <c r="J52" s="198">
        <v>117.465</v>
      </c>
      <c r="K52" s="172"/>
      <c r="M52" s="190">
        <f t="shared" si="3"/>
        <v>5.5299223585204525E-3</v>
      </c>
    </row>
    <row r="53" spans="2:14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119.389</v>
      </c>
      <c r="J53" s="204">
        <v>119.342</v>
      </c>
      <c r="K53" s="172"/>
      <c r="M53" s="190">
        <f t="shared" si="3"/>
        <v>-3.9367110872858511E-4</v>
      </c>
    </row>
    <row r="54" spans="2:14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177" t="s">
        <v>82</v>
      </c>
      <c r="J54" s="204">
        <v>1000</v>
      </c>
      <c r="K54" s="172"/>
      <c r="M54" s="190" t="e">
        <f t="shared" si="3"/>
        <v>#VALUE!</v>
      </c>
    </row>
    <row r="55" spans="2:14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10.27</v>
      </c>
      <c r="J55" s="204">
        <v>10.375</v>
      </c>
      <c r="K55" s="172"/>
      <c r="M55" s="190">
        <f t="shared" si="3"/>
        <v>1.0223953261927987E-2</v>
      </c>
    </row>
    <row r="56" spans="2:14" ht="13.5" customHeight="1" thickTop="1" thickBot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4" ht="14.25" customHeight="1" thickTop="1" thickBot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4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4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4" ht="16.5" customHeight="1" thickTop="1" thickBot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4.1820000000000004</v>
      </c>
      <c r="H61" s="38">
        <v>108.495</v>
      </c>
      <c r="I61" s="38">
        <v>106.71599999999999</v>
      </c>
      <c r="J61" s="38">
        <v>106.724</v>
      </c>
      <c r="K61" s="39"/>
      <c r="L61" s="39"/>
      <c r="M61" s="40"/>
      <c r="N61" s="39"/>
    </row>
    <row r="62" spans="2:14" ht="16.5" customHeight="1" thickTop="1" thickBot="1">
      <c r="B62" s="240">
        <f>B61+1</f>
        <v>47</v>
      </c>
      <c r="C62" s="241" t="s">
        <v>90</v>
      </c>
      <c r="D62" s="200" t="s">
        <v>28</v>
      </c>
      <c r="E62" s="237">
        <v>101.60599999999999</v>
      </c>
      <c r="F62" s="238">
        <v>42878</v>
      </c>
      <c r="G62" s="242">
        <v>3.9020000000000001</v>
      </c>
      <c r="H62" s="132">
        <v>103.59</v>
      </c>
      <c r="I62" s="132">
        <v>101.846</v>
      </c>
      <c r="J62" s="132">
        <v>101.855</v>
      </c>
      <c r="K62" s="39"/>
      <c r="L62" s="39"/>
      <c r="M62" s="40"/>
      <c r="N62" s="39"/>
    </row>
    <row r="63" spans="2:14" ht="16.5" customHeight="1" thickTop="1" thickBot="1">
      <c r="B63" s="243">
        <f t="shared" ref="B63:B84" si="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4.4749999999999996</v>
      </c>
      <c r="H63" s="248">
        <v>105.622</v>
      </c>
      <c r="I63" s="249">
        <v>103.794</v>
      </c>
      <c r="J63" s="249">
        <v>103.80500000000001</v>
      </c>
      <c r="K63" s="39"/>
      <c r="L63" s="39"/>
      <c r="M63" s="40"/>
      <c r="N63" s="39"/>
    </row>
    <row r="64" spans="2:14" ht="16.5" customHeight="1" thickTop="1" thickBot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4.2439999999999998</v>
      </c>
      <c r="H64" s="254">
        <v>102.729</v>
      </c>
      <c r="I64" s="255">
        <v>100.999</v>
      </c>
      <c r="J64" s="255">
        <v>101.012</v>
      </c>
      <c r="K64" s="39"/>
      <c r="L64" s="39"/>
      <c r="M64" s="40"/>
      <c r="N64" s="39"/>
    </row>
    <row r="65" spans="1:14" ht="16.5" customHeight="1" thickTop="1" thickBot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102.639</v>
      </c>
      <c r="J65" s="260">
        <v>102.65300000000001</v>
      </c>
      <c r="K65" s="39"/>
      <c r="L65" s="39"/>
      <c r="M65" s="40"/>
      <c r="N65" s="39"/>
    </row>
    <row r="66" spans="1:14" ht="16.5" customHeight="1" thickTop="1" thickBot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105.8</v>
      </c>
      <c r="J66" s="265">
        <v>105.81</v>
      </c>
      <c r="K66" s="39"/>
      <c r="L66" s="39"/>
      <c r="M66" s="40"/>
      <c r="N66" s="39"/>
    </row>
    <row r="67" spans="1:14" ht="16.5" customHeight="1" thickTop="1" thickBot="1">
      <c r="B67" s="261">
        <f t="shared" si="4"/>
        <v>52</v>
      </c>
      <c r="C67" s="266" t="s">
        <v>97</v>
      </c>
      <c r="D67" s="267" t="s">
        <v>64</v>
      </c>
      <c r="E67" s="237">
        <v>35436</v>
      </c>
      <c r="F67" s="237">
        <v>42870</v>
      </c>
      <c r="G67" s="264">
        <v>4.5250000000000004</v>
      </c>
      <c r="H67" s="254">
        <v>104.816</v>
      </c>
      <c r="I67" s="254">
        <v>103.146</v>
      </c>
      <c r="J67" s="254">
        <v>103.15900000000001</v>
      </c>
      <c r="K67" s="39"/>
      <c r="L67" s="39"/>
      <c r="M67" s="40"/>
      <c r="N67" s="39"/>
    </row>
    <row r="68" spans="1:14" ht="16.5" customHeight="1" thickTop="1" thickBot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100.586</v>
      </c>
      <c r="J68" s="189">
        <v>100.598</v>
      </c>
      <c r="K68" s="39"/>
      <c r="L68" s="39"/>
      <c r="M68" s="40"/>
      <c r="N68" s="39"/>
    </row>
    <row r="69" spans="1:14" ht="15" customHeight="1" thickTop="1" thickBot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3.8370000000000002</v>
      </c>
      <c r="H69" s="189">
        <v>104.64100000000001</v>
      </c>
      <c r="I69" s="189">
        <v>102.64700000000001</v>
      </c>
      <c r="J69" s="189">
        <v>102.65300000000001</v>
      </c>
      <c r="K69" s="39"/>
      <c r="L69" s="39"/>
      <c r="M69" s="40"/>
      <c r="N69" s="39"/>
    </row>
    <row r="70" spans="1:14" ht="16.5" customHeight="1" thickTop="1" thickBot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100.93600000000001</v>
      </c>
      <c r="J70" s="189">
        <v>100.94799999999999</v>
      </c>
      <c r="K70" s="39"/>
      <c r="L70" s="39"/>
      <c r="M70" s="40"/>
      <c r="N70" s="39"/>
    </row>
    <row r="71" spans="1:14" ht="16.5" customHeight="1" thickTop="1" thickBot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4.3570000000000002</v>
      </c>
      <c r="H71" s="189">
        <v>104.64700000000001</v>
      </c>
      <c r="I71" s="189">
        <v>102.777</v>
      </c>
      <c r="J71" s="189">
        <v>102.789</v>
      </c>
      <c r="K71" s="39"/>
      <c r="L71" s="39"/>
      <c r="M71" s="40"/>
      <c r="N71" s="39"/>
    </row>
    <row r="72" spans="1:14" ht="15.75" customHeight="1" thickTop="1" thickBot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102.13</v>
      </c>
      <c r="J72" s="265">
        <v>102.142</v>
      </c>
      <c r="K72" s="39"/>
      <c r="L72" s="39"/>
      <c r="M72" s="40"/>
      <c r="N72" s="39"/>
    </row>
    <row r="73" spans="1:14" ht="17.25" customHeight="1" thickTop="1" thickBot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4.2009999999999996</v>
      </c>
      <c r="H73" s="271">
        <v>106.79900000000001</v>
      </c>
      <c r="I73" s="271">
        <v>105.343</v>
      </c>
      <c r="J73" s="271">
        <v>105.355</v>
      </c>
      <c r="K73" s="39"/>
      <c r="L73" s="39"/>
      <c r="M73" s="40"/>
      <c r="N73" s="39"/>
    </row>
    <row r="74" spans="1:14" ht="16.5" customHeight="1" thickTop="1" thickBot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3.8479999999999999</v>
      </c>
      <c r="H74" s="189">
        <v>105.17400000000001</v>
      </c>
      <c r="I74" s="189">
        <v>103.709</v>
      </c>
      <c r="J74" s="189">
        <v>103.72</v>
      </c>
      <c r="K74" s="31"/>
      <c r="L74" s="31"/>
      <c r="M74" s="273"/>
      <c r="N74" s="31"/>
    </row>
    <row r="75" spans="1:14" ht="16.5" customHeight="1" thickTop="1" thickBot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102.712</v>
      </c>
      <c r="J75" s="189">
        <v>102.721</v>
      </c>
      <c r="K75" s="39"/>
      <c r="L75" s="39"/>
      <c r="M75" s="40"/>
      <c r="N75" s="39"/>
    </row>
    <row r="76" spans="1:14" ht="16.5" customHeight="1" thickTop="1" thickBot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3.6949999999999998</v>
      </c>
      <c r="H76" s="265">
        <v>102.652</v>
      </c>
      <c r="I76" s="265">
        <v>101.333</v>
      </c>
      <c r="J76" s="265">
        <v>101.34399999999999</v>
      </c>
      <c r="K76" s="39"/>
      <c r="L76" s="39"/>
      <c r="M76" s="40"/>
      <c r="N76" s="39"/>
    </row>
    <row r="77" spans="1:14" ht="14.25" customHeight="1" thickTop="1" thickBot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3.6429999999999998</v>
      </c>
      <c r="H77" s="265">
        <v>104.501</v>
      </c>
      <c r="I77" s="265">
        <v>102.94799999999999</v>
      </c>
      <c r="J77" s="265">
        <v>102.956</v>
      </c>
      <c r="K77" s="39"/>
      <c r="L77" s="39"/>
      <c r="M77" s="40"/>
      <c r="N77" s="39"/>
    </row>
    <row r="78" spans="1:14" ht="16.5" customHeight="1" thickTop="1" thickBot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4.2830000000000004</v>
      </c>
      <c r="H78" s="284">
        <v>102.797</v>
      </c>
      <c r="I78" s="284">
        <v>101.265</v>
      </c>
      <c r="J78" s="284">
        <v>101.277</v>
      </c>
      <c r="K78" s="39"/>
      <c r="L78" s="39"/>
      <c r="M78" s="40"/>
      <c r="N78" s="39"/>
    </row>
    <row r="79" spans="1:14" ht="16.5" customHeight="1" thickTop="1" thickBot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3.9340000000000002</v>
      </c>
      <c r="H79" s="284">
        <v>103.91500000000001</v>
      </c>
      <c r="I79" s="284">
        <v>102.526</v>
      </c>
      <c r="J79" s="284">
        <v>102.538</v>
      </c>
      <c r="K79" s="39"/>
      <c r="L79" s="39"/>
      <c r="M79" s="40"/>
      <c r="N79" s="39"/>
    </row>
    <row r="80" spans="1:14" ht="16.5" customHeight="1" thickTop="1" thickBot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3.6890000000000001</v>
      </c>
      <c r="H80" s="254">
        <v>105.55800000000001</v>
      </c>
      <c r="I80" s="254">
        <v>104.07</v>
      </c>
      <c r="J80" s="254">
        <v>104.08</v>
      </c>
      <c r="K80" s="39"/>
      <c r="L80" s="39"/>
      <c r="M80" s="40"/>
      <c r="N80" s="39"/>
    </row>
    <row r="81" spans="1:14" ht="16.5" customHeight="1" thickTop="1" thickBot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102.98699999999999</v>
      </c>
      <c r="I81" s="293">
        <v>101.4</v>
      </c>
      <c r="J81" s="293">
        <v>101.413</v>
      </c>
      <c r="K81" s="39"/>
      <c r="L81" s="39"/>
      <c r="M81" s="40"/>
      <c r="N81" s="39"/>
    </row>
    <row r="82" spans="1:14" ht="16.5" customHeight="1" thickTop="1" thickBot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4.3940000000000001</v>
      </c>
      <c r="H82" s="293">
        <v>103.411</v>
      </c>
      <c r="I82" s="293">
        <v>101.551</v>
      </c>
      <c r="J82" s="293">
        <v>101.562</v>
      </c>
      <c r="K82" s="39"/>
      <c r="L82" s="39"/>
      <c r="M82" s="40"/>
      <c r="N82" s="39"/>
    </row>
    <row r="83" spans="1:14" ht="16.5" customHeight="1" thickTop="1" thickBot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104.063</v>
      </c>
      <c r="J83" s="254">
        <v>104.072</v>
      </c>
      <c r="K83" s="39"/>
      <c r="L83" s="39"/>
      <c r="M83" s="40"/>
      <c r="N83" s="39"/>
    </row>
    <row r="84" spans="1:14" ht="16.5" customHeight="1" thickTop="1" thickBot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3.7389999999999999</v>
      </c>
      <c r="H84" s="304">
        <v>102.709</v>
      </c>
      <c r="I84" s="304">
        <v>101.197</v>
      </c>
      <c r="J84" s="304">
        <v>101.20699999999999</v>
      </c>
      <c r="K84" s="39"/>
      <c r="L84" s="39"/>
      <c r="M84" s="40"/>
      <c r="N84" s="39"/>
    </row>
    <row r="85" spans="1:14" ht="13.5" customHeight="1" thickTop="1" thickBot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8" customHeight="1" thickTop="1" thickBot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0.40400000000000003</v>
      </c>
      <c r="H86" s="309">
        <v>10.598000000000001</v>
      </c>
      <c r="I86" s="309">
        <v>10.471</v>
      </c>
      <c r="J86" s="309">
        <v>10.472</v>
      </c>
      <c r="K86" s="39"/>
      <c r="L86" s="39"/>
      <c r="M86" s="40"/>
      <c r="N86" s="39"/>
    </row>
    <row r="87" spans="1:14" ht="16.5" customHeight="1" thickTop="1" thickBot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102.261</v>
      </c>
      <c r="J87" s="312">
        <v>102.273</v>
      </c>
      <c r="M87" s="77"/>
    </row>
    <row r="88" spans="1:14" ht="16.5" customHeight="1" thickTop="1" thickBot="1">
      <c r="B88" s="306">
        <f t="shared" ref="B88:B90" si="5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4.0979999999999999</v>
      </c>
      <c r="H88" s="317">
        <v>103.788</v>
      </c>
      <c r="I88" s="317">
        <v>102.599</v>
      </c>
      <c r="J88" s="317">
        <v>102.61199999999999</v>
      </c>
      <c r="K88" s="39"/>
      <c r="L88" s="39"/>
      <c r="M88" s="40"/>
      <c r="N88" s="39"/>
    </row>
    <row r="89" spans="1:14" ht="16.5" customHeight="1" thickTop="1" thickBot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4.4089999999999998</v>
      </c>
      <c r="H89" s="323">
        <v>105.102</v>
      </c>
      <c r="I89" s="324">
        <v>103.642</v>
      </c>
      <c r="J89" s="324">
        <v>103.652</v>
      </c>
      <c r="K89" s="31"/>
      <c r="L89" s="31"/>
      <c r="M89" s="273"/>
      <c r="N89" s="31"/>
    </row>
    <row r="90" spans="1:14" ht="16.5" customHeight="1" thickTop="1" thickBot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10.515000000000001</v>
      </c>
      <c r="I90" s="331">
        <v>10.287000000000001</v>
      </c>
      <c r="J90" s="331">
        <v>10.288</v>
      </c>
      <c r="K90" s="39"/>
      <c r="L90" s="39"/>
      <c r="M90" s="40"/>
      <c r="N90" s="39"/>
    </row>
    <row r="91" spans="1:14" ht="15" customHeight="1" thickTop="1" thickBot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1:14" ht="16.5" customHeight="1" thickTop="1" thickBot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0.68200000000000005</v>
      </c>
      <c r="H92" s="38">
        <v>57.88</v>
      </c>
      <c r="I92" s="340">
        <v>58.44</v>
      </c>
      <c r="J92" s="340">
        <v>58.777999999999999</v>
      </c>
      <c r="K92" s="39"/>
      <c r="L92" s="39"/>
      <c r="M92" s="40"/>
      <c r="N92" s="39"/>
    </row>
    <row r="93" spans="1:14" ht="16.5" customHeight="1" thickTop="1" thickBot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130.49600000000001</v>
      </c>
      <c r="I93" s="347" t="s">
        <v>135</v>
      </c>
      <c r="J93" s="347" t="s">
        <v>135</v>
      </c>
      <c r="K93" s="39"/>
      <c r="L93" s="39"/>
      <c r="M93" s="40"/>
      <c r="N93" s="39"/>
    </row>
    <row r="94" spans="1:14" ht="16.5" customHeight="1" thickTop="1" thickBot="1">
      <c r="B94" s="341">
        <f t="shared" ref="B94:B103" si="6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13.313000000000001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1:14" ht="16.5" customHeight="1" thickTop="1" thickBot="1">
      <c r="B95" s="341">
        <f t="shared" si="6"/>
        <v>78</v>
      </c>
      <c r="C95" s="342" t="s">
        <v>137</v>
      </c>
      <c r="D95" s="352" t="s">
        <v>64</v>
      </c>
      <c r="E95" s="349">
        <v>105.764</v>
      </c>
      <c r="F95" s="344">
        <v>42870</v>
      </c>
      <c r="G95" s="350">
        <v>1.165</v>
      </c>
      <c r="H95" s="346">
        <v>97.100999999999999</v>
      </c>
      <c r="I95" s="346">
        <v>102.626</v>
      </c>
      <c r="J95" s="346">
        <v>102.871</v>
      </c>
      <c r="K95" s="39"/>
      <c r="L95" s="39"/>
      <c r="M95" s="40"/>
      <c r="N95" s="39"/>
    </row>
    <row r="96" spans="1:14" ht="16.5" customHeight="1" thickTop="1" thickBot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0.56000000000000005</v>
      </c>
      <c r="H96" s="346">
        <v>17.129000000000001</v>
      </c>
      <c r="I96" s="346">
        <v>17.41</v>
      </c>
      <c r="J96" s="346">
        <v>17.422000000000001</v>
      </c>
      <c r="K96" s="346"/>
      <c r="L96" s="346"/>
      <c r="M96" s="346"/>
      <c r="N96" s="353"/>
    </row>
    <row r="97" spans="1:14" ht="16.5" customHeight="1" thickTop="1" thickBot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7.6280000000000001</v>
      </c>
      <c r="H97" s="346">
        <v>270.79700000000003</v>
      </c>
      <c r="I97" s="346">
        <v>294.05500000000001</v>
      </c>
      <c r="J97" s="346">
        <v>294.661</v>
      </c>
      <c r="K97" s="39"/>
      <c r="L97" s="39"/>
      <c r="M97" s="40"/>
      <c r="N97" s="39"/>
    </row>
    <row r="98" spans="1:14" ht="15.75" customHeight="1" thickTop="1" thickBot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0.58499999999999996</v>
      </c>
      <c r="H98" s="284">
        <v>29.309000000000001</v>
      </c>
      <c r="I98" s="284">
        <v>29.797999999999998</v>
      </c>
      <c r="J98" s="284">
        <v>29.812999999999999</v>
      </c>
      <c r="K98" s="39"/>
      <c r="L98" s="39"/>
      <c r="M98" s="40"/>
      <c r="N98" s="39"/>
    </row>
    <row r="99" spans="1:14" ht="14.25" customHeight="1" thickTop="1" thickBot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37.173999999999999</v>
      </c>
      <c r="H99" s="165">
        <v>2327.393</v>
      </c>
      <c r="I99" s="165">
        <v>2338.527</v>
      </c>
      <c r="J99" s="165">
        <v>2345.2550000000001</v>
      </c>
      <c r="K99" s="39"/>
      <c r="L99" s="39"/>
      <c r="M99" s="40"/>
      <c r="N99" s="39"/>
    </row>
    <row r="100" spans="1:14" ht="17.25" customHeight="1" thickTop="1" thickBot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72.644000000000005</v>
      </c>
      <c r="I100" s="357">
        <v>71.959999999999994</v>
      </c>
      <c r="J100" s="357">
        <v>71.92</v>
      </c>
      <c r="K100" s="39"/>
      <c r="L100" s="39"/>
      <c r="M100" s="40"/>
      <c r="N100" s="39"/>
    </row>
    <row r="101" spans="1:14" ht="16.5" customHeight="1" thickTop="1" thickBot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54.941000000000003</v>
      </c>
      <c r="I101" s="192">
        <v>54.301000000000002</v>
      </c>
      <c r="J101" s="192">
        <v>54.250999999999998</v>
      </c>
      <c r="K101" s="39"/>
      <c r="L101" s="39"/>
      <c r="M101" s="40"/>
      <c r="N101" s="39"/>
    </row>
    <row r="102" spans="1:14" ht="16.5" customHeight="1" thickTop="1" thickBot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0.46300000000000002</v>
      </c>
      <c r="H102" s="363">
        <v>100.102</v>
      </c>
      <c r="I102" s="363">
        <v>105.786</v>
      </c>
      <c r="J102" s="363">
        <v>105.858</v>
      </c>
      <c r="K102" s="39"/>
      <c r="L102" s="39"/>
      <c r="M102" s="40"/>
      <c r="N102" s="39"/>
    </row>
    <row r="103" spans="1:14" ht="16.5" customHeight="1" thickTop="1" thickBot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0.65200000000000002</v>
      </c>
      <c r="H103" s="54">
        <v>83.763000000000005</v>
      </c>
      <c r="I103" s="54">
        <v>92.432000000000002</v>
      </c>
      <c r="J103" s="54">
        <v>92.509</v>
      </c>
      <c r="K103" s="39"/>
      <c r="L103" s="39"/>
      <c r="M103" s="40"/>
      <c r="N103" s="39"/>
    </row>
    <row r="104" spans="1:14" ht="18" customHeight="1" thickTop="1" thickBot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1:14" ht="16.5" customHeight="1" thickTop="1" thickBot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10.747</v>
      </c>
      <c r="J105" s="377">
        <v>10.792999999999999</v>
      </c>
      <c r="K105" s="39"/>
      <c r="L105" s="40"/>
      <c r="M105" s="39"/>
      <c r="N105" s="69"/>
    </row>
    <row r="106" spans="1:14" ht="16.5" customHeight="1" thickTop="1" thickBot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0.20799999999999999</v>
      </c>
      <c r="H106" s="383">
        <v>11.692</v>
      </c>
      <c r="I106" s="384">
        <v>11.473000000000001</v>
      </c>
      <c r="J106" s="384">
        <v>11.532</v>
      </c>
      <c r="K106" s="39"/>
      <c r="L106" s="40"/>
      <c r="M106" s="39"/>
      <c r="N106" s="69"/>
    </row>
    <row r="107" spans="1:14" ht="16.5" customHeight="1" thickTop="1" thickBot="1">
      <c r="B107" s="378">
        <f t="shared" ref="B107:B120" si="7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9.9000000000000005E-2</v>
      </c>
      <c r="H107" s="383">
        <v>14.069000000000001</v>
      </c>
      <c r="I107" s="384">
        <v>14.241</v>
      </c>
      <c r="J107" s="384">
        <v>14.324999999999999</v>
      </c>
      <c r="K107" s="39"/>
      <c r="L107" s="40"/>
      <c r="M107" s="39"/>
      <c r="N107" s="69"/>
    </row>
    <row r="108" spans="1:14" ht="17.25" customHeight="1" thickTop="1" thickBot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12.327999999999999</v>
      </c>
      <c r="I108" s="386">
        <v>12.792</v>
      </c>
      <c r="J108" s="386">
        <v>12.888</v>
      </c>
      <c r="K108" s="39"/>
      <c r="L108" s="40"/>
      <c r="M108" s="39"/>
      <c r="N108" s="69"/>
    </row>
    <row r="109" spans="1:14" ht="16.5" customHeight="1" thickTop="1" thickBot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0.27700000000000002</v>
      </c>
      <c r="H109" s="383">
        <v>12.821</v>
      </c>
      <c r="I109" s="386">
        <v>13.863</v>
      </c>
      <c r="J109" s="386">
        <v>13.896000000000001</v>
      </c>
      <c r="K109" s="39"/>
      <c r="L109" s="40"/>
      <c r="M109" s="39"/>
      <c r="N109" s="69"/>
    </row>
    <row r="110" spans="1:14" ht="15.75" customHeight="1" thickTop="1" thickBot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0.19500000000000001</v>
      </c>
      <c r="H110" s="383">
        <v>11.441000000000001</v>
      </c>
      <c r="I110" s="386">
        <v>12.153</v>
      </c>
      <c r="J110" s="386">
        <v>12.172000000000001</v>
      </c>
      <c r="K110" s="39"/>
      <c r="L110" s="40"/>
      <c r="M110" s="39"/>
      <c r="N110" s="69"/>
    </row>
    <row r="111" spans="1:14" ht="16.5" customHeight="1" thickTop="1" thickBot="1">
      <c r="B111" s="378">
        <f t="shared" si="7"/>
        <v>93</v>
      </c>
      <c r="C111" s="390" t="s">
        <v>153</v>
      </c>
      <c r="D111" s="388" t="s">
        <v>64</v>
      </c>
      <c r="E111" s="381">
        <v>39175</v>
      </c>
      <c r="F111" s="344">
        <v>42870</v>
      </c>
      <c r="G111" s="382">
        <v>2.782</v>
      </c>
      <c r="H111" s="383">
        <v>141.44999999999999</v>
      </c>
      <c r="I111" s="386">
        <v>148.61500000000001</v>
      </c>
      <c r="J111" s="386">
        <v>148.815</v>
      </c>
      <c r="K111" s="39"/>
      <c r="L111" s="40"/>
      <c r="M111" s="39"/>
      <c r="N111" s="69"/>
    </row>
    <row r="112" spans="1:14" ht="16.5" customHeight="1" thickTop="1" thickBot="1">
      <c r="B112" s="378">
        <f t="shared" si="7"/>
        <v>94</v>
      </c>
      <c r="C112" s="391" t="s">
        <v>154</v>
      </c>
      <c r="D112" s="388" t="s">
        <v>64</v>
      </c>
      <c r="E112" s="381">
        <v>39175</v>
      </c>
      <c r="F112" s="344">
        <v>42870</v>
      </c>
      <c r="G112" s="389">
        <v>2.6629999999999998</v>
      </c>
      <c r="H112" s="383">
        <v>138.27099999999999</v>
      </c>
      <c r="I112" s="386">
        <v>141.31700000000001</v>
      </c>
      <c r="J112" s="386">
        <v>141.44800000000001</v>
      </c>
      <c r="K112" s="39"/>
      <c r="L112" s="40"/>
      <c r="M112" s="39"/>
      <c r="N112" s="69"/>
    </row>
    <row r="113" spans="1:14" ht="16.5" customHeight="1" thickTop="1" thickBot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0.17499999999999999</v>
      </c>
      <c r="H113" s="383">
        <v>9.3940000000000001</v>
      </c>
      <c r="I113" s="386">
        <v>9.2539999999999996</v>
      </c>
      <c r="J113" s="386">
        <v>9.2789999999999999</v>
      </c>
      <c r="K113" s="39"/>
      <c r="L113" s="40"/>
      <c r="M113" s="39"/>
      <c r="N113" s="69"/>
    </row>
    <row r="114" spans="1:14" ht="16.5" customHeight="1" thickTop="1" thickBot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3.5840000000000001</v>
      </c>
      <c r="H114" s="383">
        <v>101.861</v>
      </c>
      <c r="I114" s="386">
        <v>102.929</v>
      </c>
      <c r="J114" s="386">
        <v>103.02500000000001</v>
      </c>
      <c r="K114" s="39"/>
      <c r="L114" s="40"/>
      <c r="M114" s="39"/>
      <c r="N114" s="69"/>
    </row>
    <row r="115" spans="1:14" ht="16.5" customHeight="1" thickTop="1" thickBot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82.066999999999993</v>
      </c>
      <c r="I115" s="398">
        <v>85.475999999999999</v>
      </c>
      <c r="J115" s="398">
        <v>85.478999999999999</v>
      </c>
      <c r="K115" s="39"/>
      <c r="L115" s="39"/>
      <c r="M115" s="40"/>
      <c r="N115" s="39"/>
    </row>
    <row r="116" spans="1:14" ht="16.5" customHeight="1" thickTop="1" thickBot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0.57399999999999995</v>
      </c>
      <c r="H116" s="398">
        <v>82.731999999999999</v>
      </c>
      <c r="I116" s="383">
        <v>88.872</v>
      </c>
      <c r="J116" s="383">
        <v>88.843000000000004</v>
      </c>
      <c r="K116" s="39"/>
      <c r="L116" s="39"/>
      <c r="M116" s="40"/>
      <c r="N116" s="39"/>
    </row>
    <row r="117" spans="1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3.3410000000000002</v>
      </c>
      <c r="H117" s="405">
        <v>98.546999999999997</v>
      </c>
      <c r="I117" s="386">
        <v>97.713999999999999</v>
      </c>
      <c r="J117" s="386">
        <v>97.777000000000001</v>
      </c>
      <c r="K117" s="406"/>
      <c r="L117" s="407"/>
      <c r="M117" s="406"/>
      <c r="N117" s="408"/>
    </row>
    <row r="118" spans="1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99.519000000000005</v>
      </c>
      <c r="J118" s="413">
        <v>99.659000000000006</v>
      </c>
      <c r="K118" s="406"/>
      <c r="L118" s="407"/>
      <c r="M118" s="406"/>
      <c r="N118" s="408"/>
    </row>
    <row r="119" spans="1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102.15300000000001</v>
      </c>
      <c r="I119" s="413">
        <v>96.846000000000004</v>
      </c>
      <c r="J119" s="413">
        <v>96.828999999999994</v>
      </c>
      <c r="K119" s="406"/>
      <c r="L119" s="407"/>
      <c r="M119" s="406"/>
      <c r="N119" s="408"/>
    </row>
    <row r="120" spans="1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10.377000000000001</v>
      </c>
      <c r="J120" s="423">
        <v>10.397</v>
      </c>
      <c r="K120" s="406"/>
      <c r="L120" s="407"/>
      <c r="M120" s="406"/>
      <c r="N120" s="408"/>
    </row>
    <row r="121" spans="1:14" ht="13.5" customHeight="1" thickTop="1" thickBot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1:14" ht="16.5" customHeight="1" thickTop="1" thickBot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2.0630000000000002</v>
      </c>
      <c r="H122" s="38">
        <v>114.877</v>
      </c>
      <c r="I122" s="424" t="s">
        <v>56</v>
      </c>
      <c r="J122" s="424" t="s">
        <v>57</v>
      </c>
      <c r="K122" s="172" t="s">
        <v>62</v>
      </c>
      <c r="M122" s="77" t="e">
        <f>+(J122-I122)/I122</f>
        <v>#VALUE!</v>
      </c>
    </row>
    <row r="123" spans="1:14" ht="16.5" customHeight="1" thickTop="1" thickBot="1">
      <c r="B123" s="378">
        <f t="shared" ref="B123:B139" si="8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1.0369999999999999</v>
      </c>
      <c r="H123" s="383">
        <v>101.596</v>
      </c>
      <c r="I123" s="386">
        <v>105.395</v>
      </c>
      <c r="J123" s="386">
        <v>105.51600000000001</v>
      </c>
      <c r="K123" s="172" t="s">
        <v>62</v>
      </c>
      <c r="M123" s="77">
        <f>+(J123-I123)/I123</f>
        <v>1.1480620522796084E-3</v>
      </c>
    </row>
    <row r="124" spans="1:14" ht="16.5" customHeight="1" thickTop="1" thickBot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4.0979999999999999</v>
      </c>
      <c r="H124" s="383">
        <v>139.87799999999999</v>
      </c>
      <c r="I124" s="386">
        <v>148.726</v>
      </c>
      <c r="J124" s="386">
        <v>149.47900000000001</v>
      </c>
      <c r="K124" s="426" t="s">
        <v>167</v>
      </c>
      <c r="M124" s="77">
        <f>+(J124-I124)/I124</f>
        <v>5.0630017616288634E-3</v>
      </c>
    </row>
    <row r="125" spans="1:14" ht="16.5" customHeight="1" thickTop="1" thickBot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106.044</v>
      </c>
      <c r="J125" s="383">
        <v>106.247</v>
      </c>
      <c r="K125" s="166" t="s">
        <v>60</v>
      </c>
      <c r="M125" s="77" t="e">
        <f>+(#REF!-I125)/I125</f>
        <v>#REF!</v>
      </c>
    </row>
    <row r="126" spans="1:14" ht="16.5" customHeight="1" thickTop="1" thickBot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0.17399999999999999</v>
      </c>
      <c r="H126" s="383">
        <v>104.328</v>
      </c>
      <c r="I126" s="383">
        <v>105.66800000000001</v>
      </c>
      <c r="J126" s="383">
        <v>105.57</v>
      </c>
      <c r="K126" s="166" t="s">
        <v>60</v>
      </c>
      <c r="M126" s="77">
        <f t="shared" ref="M126:M131" si="9">+(J126-I126)/I126</f>
        <v>-9.2743309232703542E-4</v>
      </c>
    </row>
    <row r="127" spans="1:14" ht="16.5" customHeight="1" thickTop="1" thickBot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2.0369999999999999</v>
      </c>
      <c r="H127" s="434">
        <v>197.77199999999999</v>
      </c>
      <c r="I127" s="434">
        <v>206.155</v>
      </c>
      <c r="J127" s="434">
        <v>207.31800000000001</v>
      </c>
      <c r="K127" s="160" t="s">
        <v>58</v>
      </c>
      <c r="M127" s="77">
        <f t="shared" si="9"/>
        <v>5.6413863355242941E-3</v>
      </c>
    </row>
    <row r="128" spans="1:14" ht="16.5" customHeight="1" thickTop="1" thickBot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2.7290000000000001</v>
      </c>
      <c r="H128" s="383">
        <v>179.60499999999999</v>
      </c>
      <c r="I128" s="435">
        <v>185.77500000000001</v>
      </c>
      <c r="J128" s="435">
        <v>186.33600000000001</v>
      </c>
      <c r="K128" s="160" t="s">
        <v>58</v>
      </c>
      <c r="M128" s="77">
        <f t="shared" si="9"/>
        <v>3.0197819943480393E-3</v>
      </c>
    </row>
    <row r="129" spans="2:14" ht="16.5" customHeight="1" thickTop="1" thickBot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5.1669999999999998</v>
      </c>
      <c r="H129" s="383">
        <v>156.17400000000001</v>
      </c>
      <c r="I129" s="435">
        <v>156.97</v>
      </c>
      <c r="J129" s="435">
        <v>157.304</v>
      </c>
      <c r="K129" s="160" t="s">
        <v>58</v>
      </c>
      <c r="M129" s="77">
        <f t="shared" si="9"/>
        <v>2.1277951200866611E-3</v>
      </c>
    </row>
    <row r="130" spans="2:14" ht="16.5" customHeight="1" thickTop="1" thickBot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21.231000000000002</v>
      </c>
      <c r="I130" s="435">
        <v>22.443999999999999</v>
      </c>
      <c r="J130" s="435">
        <v>22.622</v>
      </c>
      <c r="K130" s="160" t="s">
        <v>58</v>
      </c>
      <c r="M130" s="77">
        <f t="shared" si="9"/>
        <v>7.9308501158439158E-3</v>
      </c>
    </row>
    <row r="131" spans="2:14" ht="16.5" customHeight="1" thickTop="1" thickBot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145.40899999999999</v>
      </c>
      <c r="J131" s="435">
        <v>144.63900000000001</v>
      </c>
      <c r="K131" s="160" t="s">
        <v>58</v>
      </c>
      <c r="M131" s="77">
        <f t="shared" si="9"/>
        <v>-5.2954081246689121E-3</v>
      </c>
    </row>
    <row r="132" spans="2:14" ht="16.5" customHeight="1" thickTop="1" thickBot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124.93899999999999</v>
      </c>
      <c r="I132" s="435">
        <v>124.642</v>
      </c>
      <c r="J132" s="435">
        <v>124.848</v>
      </c>
      <c r="K132" s="172" t="s">
        <v>62</v>
      </c>
      <c r="M132" s="77" t="e">
        <f>+(I132-#REF!)/#REF!</f>
        <v>#REF!</v>
      </c>
    </row>
    <row r="133" spans="2:14" ht="16.5" customHeight="1" thickTop="1" thickBot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32.752000000000002</v>
      </c>
      <c r="H133" s="438">
        <v>8930.6139999999996</v>
      </c>
      <c r="I133" s="439">
        <v>9180.2019999999993</v>
      </c>
      <c r="J133" s="439">
        <v>9211.2389999999996</v>
      </c>
      <c r="K133" s="160" t="s">
        <v>58</v>
      </c>
      <c r="M133" s="77">
        <f>+(J133-I133)/I133</f>
        <v>3.380862425467355E-3</v>
      </c>
    </row>
    <row r="134" spans="2:14" ht="16.5" customHeight="1" thickTop="1" thickBot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0.10199999999999999</v>
      </c>
      <c r="H134" s="444">
        <v>8.1509999999999998</v>
      </c>
      <c r="I134" s="445">
        <v>8.5510000000000002</v>
      </c>
      <c r="J134" s="424" t="s">
        <v>57</v>
      </c>
      <c r="K134" s="160" t="s">
        <v>58</v>
      </c>
      <c r="L134" s="446"/>
      <c r="M134" s="77" t="e">
        <f>+(J134-I134)/I134</f>
        <v>#VALUE!</v>
      </c>
      <c r="N134" s="446"/>
    </row>
    <row r="135" spans="2:14" ht="16.5" customHeight="1" thickTop="1" thickBot="1">
      <c r="B135" s="378">
        <f t="shared" si="8"/>
        <v>116</v>
      </c>
      <c r="C135" s="401" t="s">
        <v>181</v>
      </c>
      <c r="D135" s="402" t="s">
        <v>131</v>
      </c>
      <c r="E135" s="447">
        <v>41984</v>
      </c>
      <c r="F135" s="448" t="s">
        <v>175</v>
      </c>
      <c r="G135" s="449" t="s">
        <v>175</v>
      </c>
      <c r="H135" s="450">
        <v>89.495999999999995</v>
      </c>
      <c r="I135" s="451">
        <v>83.811999999999998</v>
      </c>
      <c r="J135" s="451">
        <v>82.896000000000001</v>
      </c>
      <c r="K135" s="160" t="s">
        <v>58</v>
      </c>
      <c r="M135" s="77">
        <f>+(J135-I135)/I135</f>
        <v>-1.0929222545697476E-2</v>
      </c>
    </row>
    <row r="136" spans="2:14" ht="16.5" customHeight="1" thickTop="1">
      <c r="B136" s="378">
        <f t="shared" si="8"/>
        <v>117</v>
      </c>
      <c r="C136" s="452" t="s">
        <v>182</v>
      </c>
      <c r="D136" s="453" t="s">
        <v>50</v>
      </c>
      <c r="E136" s="454">
        <v>42170</v>
      </c>
      <c r="F136" s="344">
        <v>42851</v>
      </c>
      <c r="G136" s="455">
        <v>17.382000000000001</v>
      </c>
      <c r="H136" s="398">
        <v>999.68799999999999</v>
      </c>
      <c r="I136" s="398">
        <v>992.072</v>
      </c>
      <c r="J136" s="398">
        <v>996.07500000000005</v>
      </c>
      <c r="K136" s="160"/>
      <c r="M136" s="190"/>
    </row>
    <row r="137" spans="2:14" ht="16.5" customHeight="1">
      <c r="B137" s="378">
        <f t="shared" si="8"/>
        <v>118</v>
      </c>
      <c r="C137" s="456" t="s">
        <v>183</v>
      </c>
      <c r="D137" s="453" t="s">
        <v>10</v>
      </c>
      <c r="E137" s="403">
        <v>42352</v>
      </c>
      <c r="F137" s="344">
        <v>42881</v>
      </c>
      <c r="G137" s="455">
        <v>130.17400000000001</v>
      </c>
      <c r="H137" s="398">
        <v>5189.6639999999998</v>
      </c>
      <c r="I137" s="398">
        <v>5584.33</v>
      </c>
      <c r="J137" s="398">
        <v>5638.9970000000003</v>
      </c>
      <c r="K137" s="160"/>
      <c r="M137" s="190"/>
    </row>
    <row r="138" spans="2:14" ht="16.5" customHeight="1">
      <c r="B138" s="378">
        <f t="shared" si="8"/>
        <v>119</v>
      </c>
      <c r="C138" s="457" t="s">
        <v>184</v>
      </c>
      <c r="D138" s="458" t="s">
        <v>25</v>
      </c>
      <c r="E138" s="459">
        <v>42580</v>
      </c>
      <c r="F138" s="460" t="s">
        <v>82</v>
      </c>
      <c r="G138" s="449" t="s">
        <v>185</v>
      </c>
      <c r="H138" s="398">
        <v>5050.7</v>
      </c>
      <c r="I138" s="461">
        <v>5062.2240000000002</v>
      </c>
      <c r="J138" s="461">
        <v>5059.6809999999996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186</v>
      </c>
      <c r="D139" s="375" t="s">
        <v>28</v>
      </c>
      <c r="E139" s="421">
        <v>42920</v>
      </c>
      <c r="F139" s="466" t="s">
        <v>82</v>
      </c>
      <c r="G139" s="467" t="s">
        <v>185</v>
      </c>
      <c r="H139" s="468" t="s">
        <v>82</v>
      </c>
      <c r="I139" s="469">
        <v>100.241</v>
      </c>
      <c r="J139" s="469">
        <v>100.313</v>
      </c>
      <c r="K139" s="470"/>
      <c r="L139" s="471"/>
      <c r="M139" s="472"/>
      <c r="N139" s="471"/>
    </row>
    <row r="140" spans="2:14" ht="13.5" customHeight="1" thickTop="1" thickBot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Top="1" thickBot="1">
      <c r="B141" s="378">
        <f>B139+1</f>
        <v>121</v>
      </c>
      <c r="C141" s="473" t="s">
        <v>188</v>
      </c>
      <c r="D141" s="474" t="s">
        <v>129</v>
      </c>
      <c r="E141" s="475">
        <v>42024</v>
      </c>
      <c r="F141" s="475">
        <v>42886</v>
      </c>
      <c r="G141" s="476">
        <v>2.2309999999999999</v>
      </c>
      <c r="H141" s="477">
        <v>111.98099999999999</v>
      </c>
      <c r="I141" s="478">
        <v>113.86499999999999</v>
      </c>
      <c r="J141" s="478">
        <v>114.21599999999999</v>
      </c>
      <c r="K141" s="214" t="s">
        <v>58</v>
      </c>
      <c r="L141" s="31"/>
      <c r="M141" s="479">
        <f>+(J141-I141)/I141</f>
        <v>3.0825978131998341E-3</v>
      </c>
      <c r="N141" s="31"/>
    </row>
    <row r="142" spans="2:14" ht="16.5" customHeight="1" thickTop="1" thickBot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4" ht="16.5" customHeight="1" thickTop="1" thickBot="1">
      <c r="B143" s="480">
        <v>122</v>
      </c>
      <c r="C143" s="481" t="s">
        <v>190</v>
      </c>
      <c r="D143" s="482" t="s">
        <v>113</v>
      </c>
      <c r="E143" s="483">
        <v>41317</v>
      </c>
      <c r="F143" s="344">
        <v>42865</v>
      </c>
      <c r="G143" s="484">
        <v>8.8999999999999996E-2</v>
      </c>
      <c r="H143" s="485">
        <v>8.9689999999999994</v>
      </c>
      <c r="I143" s="485">
        <v>9.202</v>
      </c>
      <c r="J143" s="486" t="s">
        <v>57</v>
      </c>
      <c r="K143" s="160" t="s">
        <v>58</v>
      </c>
      <c r="M143" s="77" t="e">
        <f>+(J143-I143)/I143</f>
        <v>#VALUE!</v>
      </c>
    </row>
    <row r="144" spans="2:14" ht="16.5" customHeight="1" thickTop="1" thickBot="1">
      <c r="B144" s="487">
        <v>123</v>
      </c>
      <c r="C144" s="149" t="s">
        <v>191</v>
      </c>
      <c r="D144" s="488" t="s">
        <v>12</v>
      </c>
      <c r="E144" s="489">
        <v>42506</v>
      </c>
      <c r="F144" s="490" t="s">
        <v>175</v>
      </c>
      <c r="G144" s="490" t="s">
        <v>175</v>
      </c>
      <c r="H144" s="491">
        <v>10178.477999999999</v>
      </c>
      <c r="I144" s="491">
        <v>10860.473</v>
      </c>
      <c r="J144" s="491">
        <v>10900.86</v>
      </c>
      <c r="K144" s="160" t="s">
        <v>58</v>
      </c>
      <c r="M144" s="77">
        <f>+(J144-I144)/I144</f>
        <v>3.7187146453014179E-3</v>
      </c>
    </row>
    <row r="145" spans="2:13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pans="2:13" s="494" customFormat="1" ht="13.5" customHeight="1">
      <c r="B146" s="492" t="s">
        <v>192</v>
      </c>
    </row>
    <row r="147" spans="2:13" s="494" customFormat="1" ht="15.75" customHeight="1">
      <c r="B147" s="492" t="s">
        <v>193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194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195</v>
      </c>
      <c r="D149" s="495"/>
      <c r="E149" s="496"/>
      <c r="F149" s="496"/>
      <c r="G149" s="69" t="s">
        <v>196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197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Top="1" thickBot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198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196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1:14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1:14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1:14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1:14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1:14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1:14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1:14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1:14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1:14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1:14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1:14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1:14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1:14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1:14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1:14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spans="8:8">
      <c r="H597" s="504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22-08-2017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2017-08-22T12:21:29Z</dcterms:created>
  <dcterms:modified xsi:type="dcterms:W3CDTF">2017-08-22T12:21:59Z</dcterms:modified>
</cp:coreProperties>
</file>