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10-2017  " sheetId="1" r:id="rId1"/>
  </sheets>
  <definedNames>
    <definedName name="_xlnm._FilterDatabase" localSheetId="0" hidden="1">'30-10-2017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8"/>
  <c r="B23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8"/>
  <c r="B19" s="1"/>
  <c r="B20" s="1"/>
  <c r="M17"/>
  <c r="M15"/>
  <c r="M14"/>
  <c r="B12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<sst xmlns="http://schemas.openxmlformats.org/spreadsheetml/2006/main" count="587" uniqueCount="431">
  <si>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</si>
  <si>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</si>
  <si>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</si>
  <si>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</si>
  <si>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</si>
  <si>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</si>
  <si>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</si>
  <si>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</si>
  <si>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</si>
  <si>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</si>
  <si>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</si>
  <si>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</si>
  <si>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</si>
  <si>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</si>
  <si>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</si>
  <si>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</si>
  <si>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</si>
  <si>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</si>
  <si>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</si>
  <si>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</si>
  <si>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</si>
  <si>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</si>
  <si>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</si>
  <si>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</si>
  <si>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</si>
  <si>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</si>
  <si>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</si>
  <si>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</si>
  <si>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FCP OBLIGATAIRES DE CAPITALISATION - VL HEBDOMADAIRE</t>
  </si>
  <si>
    <t>FCP MAGHREBIA PRUDENCE</t>
  </si>
  <si>
    <t>UFI</t>
  </si>
  <si>
    <t>1,503</t>
  </si>
  <si>
    <t>1,555</t>
  </si>
  <si>
    <t>1,557</t>
  </si>
  <si>
    <t xml:space="preserve">    JEUDI</t>
  </si>
  <si>
    <t>AL AMANAH OBLIGATAIRE FCP</t>
  </si>
  <si>
    <t>CGF</t>
  </si>
  <si>
    <t>105,685</t>
  </si>
  <si>
    <t>108,941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</si>
  <si>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</si>
  <si>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</si>
  <si>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</si>
  <si>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</si>
  <si>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</si>
  <si>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</si>
  <si>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</si>
  <si>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</si>
  <si>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</si>
  <si>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</si>
  <si>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</si>
  <si>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</si>
  <si>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(1)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</si>
  <si>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</si>
  <si>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</si>
  <si>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</si>
  <si>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</si>
  <si>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</si>
  <si>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</si>
  <si>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</si>
  <si>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</si>
  <si>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</si>
  <si>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</si>
  <si>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</si>
  <si>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</si>
  <si>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</si>
  <si>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</si>
  <si>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</si>
  <si>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 xml:space="preserve">TSI 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</si>
  <si>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</si>
  <si>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</si>
  <si>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</si>
  <si>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</si>
  <si>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</si>
  <si>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</si>
  <si>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</si>
  <si>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</si>
  <si>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</si>
  <si>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</si>
  <si>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</si>
  <si>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</si>
  <si>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</si>
  <si>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</si>
  <si>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</si>
  <si>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</si>
  <si>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</si>
  <si>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</si>
  <si>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</si>
  <si>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</si>
  <si>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</si>
  <si>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>2292,667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</si>
  <si>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</si>
  <si>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</si>
  <si>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</si>
  <si>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</si>
  <si>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</si>
  <si>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</si>
  <si>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</si>
  <si>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</si>
  <si>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>119,245</t>
  </si>
  <si>
    <t xml:space="preserve">     LUNDI</t>
  </si>
  <si>
    <t>FCP SECURITE</t>
  </si>
  <si>
    <t>144,332</t>
  </si>
  <si>
    <t>152,356</t>
  </si>
  <si>
    <t>FCP CEA MAXULA</t>
  </si>
  <si>
    <t>150,498</t>
  </si>
  <si>
    <t>160,315</t>
  </si>
  <si>
    <t>AIRLINES FCP VALEURS CEA</t>
  </si>
  <si>
    <t>15,429</t>
  </si>
  <si>
    <t>16,529</t>
  </si>
  <si>
    <t>FCP VALEURS QUIETUDE 2017 ***</t>
  </si>
  <si>
    <t>5228,879</t>
  </si>
  <si>
    <t>FCP VALEURS QUIETUDE 2018</t>
  </si>
  <si>
    <t>5119,747</t>
  </si>
  <si>
    <t>5203,477</t>
  </si>
  <si>
    <t>FCP MAGHREBIA DYNAMIQUE</t>
  </si>
  <si>
    <t>2,473</t>
  </si>
  <si>
    <t>2,609</t>
  </si>
  <si>
    <t>2,600</t>
  </si>
  <si>
    <t>,</t>
  </si>
  <si>
    <t>FCP MAGHREBIA MODERE</t>
  </si>
  <si>
    <t>2,161</t>
  </si>
  <si>
    <t>2,273</t>
  </si>
  <si>
    <t>2,269</t>
  </si>
  <si>
    <t>FCP MAGHREBIA SELECT ACTIONS</t>
  </si>
  <si>
    <t>1,218</t>
  </si>
  <si>
    <t>1,197</t>
  </si>
  <si>
    <t>1,196</t>
  </si>
  <si>
    <t>FCP HAYETT MODERATION</t>
  </si>
  <si>
    <t>1,081</t>
  </si>
  <si>
    <t>1,099</t>
  </si>
  <si>
    <t>1,102</t>
  </si>
  <si>
    <t>FCP HAYETT PLENITUDE</t>
  </si>
  <si>
    <t>1,071</t>
  </si>
  <si>
    <t>1,105</t>
  </si>
  <si>
    <t>1,110</t>
  </si>
  <si>
    <t>FCP HAYETT VITALITE</t>
  </si>
  <si>
    <t>1,106</t>
  </si>
  <si>
    <t>MAC HORIZON 2022 FCP</t>
  </si>
  <si>
    <t>MAC SA</t>
  </si>
  <si>
    <t>107,645</t>
  </si>
  <si>
    <t>116,205</t>
  </si>
  <si>
    <t>AL AMANAH PRUDENCE FCP</t>
  </si>
  <si>
    <t>118,914</t>
  </si>
  <si>
    <t>119,736</t>
  </si>
  <si>
    <t xml:space="preserve">FCP MOUASSASSETT </t>
  </si>
  <si>
    <t xml:space="preserve">AFC </t>
  </si>
  <si>
    <t xml:space="preserve"> -</t>
  </si>
  <si>
    <t>998,278</t>
  </si>
  <si>
    <t>FCP PERSONNEL UIB EPARGNE ACTIONS</t>
  </si>
  <si>
    <t>10,368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</si>
  <si>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</si>
  <si>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</si>
  <si>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</si>
  <si>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</si>
  <si>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</si>
  <si>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</si>
  <si>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</si>
  <si>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</si>
  <si>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</si>
  <si>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</si>
  <si>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</si>
  <si>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</si>
  <si>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</si>
  <si>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</si>
  <si>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</si>
  <si>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</si>
  <si>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</si>
  <si>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</si>
  <si>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</si>
  <si>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</si>
  <si>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</si>
  <si>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</si>
  <si>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</si>
  <si>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</si>
  <si>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</si>
  <si>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</si>
  <si>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</si>
  <si>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</si>
  <si>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</si>
  <si>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</si>
  <si>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</si>
  <si>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</si>
  <si>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</si>
  <si>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</si>
  <si>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</si>
  <si>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</si>
  <si>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</si>
  <si>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</si>
  <si>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</si>
  <si>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</si>
  <si>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</si>
  <si>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</si>
  <si>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</si>
  <si>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</si>
  <si>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</si>
  <si>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</si>
  <si>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</si>
  <si>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</si>
  <si>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</si>
  <si>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</si>
  <si>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</si>
  <si>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</si>
  <si>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</si>
  <si>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</si>
  <si>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</si>
  <si>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</si>
  <si>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</si>
  <si>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</si>
  <si>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</si>
  <si>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</si>
  <si>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</si>
  <si>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</si>
  <si>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</si>
  <si>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</si>
  <si>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</si>
  <si>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</si>
  <si>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</si>
  <si>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</si>
  <si>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</si>
  <si>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</si>
  <si>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</si>
  <si>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</si>
  <si>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</si>
  <si>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</si>
  <si>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</si>
  <si>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</si>
  <si>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</si>
  <si>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</si>
  <si>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</si>
  <si>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</si>
  <si>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</si>
  <si>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</si>
  <si>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</si>
  <si>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</si>
  <si>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</si>
  <si>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</si>
  <si>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</si>
  <si>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</si>
  <si>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</si>
  <si>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</si>
  <si>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</si>
  <si>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</si>
  <si>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</si>
  <si>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</si>
  <si>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</si>
  <si>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</si>
  <si>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</si>
  <si>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</si>
  <si>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</si>
  <si>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</si>
  <si>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</si>
  <si>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</si>
  <si>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</si>
  <si>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</si>
  <si>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</si>
  <si>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</si>
  <si>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</si>
  <si>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</si>
  <si>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</si>
  <si>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</si>
  <si>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</si>
  <si>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</si>
  <si>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</si>
  <si>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</si>
  <si>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</si>
  <si>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</si>
  <si>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</si>
  <si>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</si>
  <si>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</si>
  <si>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</si>
  <si>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</si>
  <si>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</si>
  <si>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</si>
  <si>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</si>
  <si>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</si>
  <si>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</si>
  <si>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</si>
  <si>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</si>
  <si>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</si>
  <si>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</si>
  <si>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</si>
  <si>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</si>
  <si>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</si>
  <si>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</si>
  <si>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</si>
  <si>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</si>
  <si>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</si>
  <si>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</si>
  <si>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</si>
  <si>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</si>
  <si>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</si>
  <si>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</si>
  <si>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</si>
  <si>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</si>
  <si>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</si>
  <si>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</si>
  <si>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</si>
  <si>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</si>
  <si>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</si>
  <si>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</si>
  <si>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</si>
  <si>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</si>
  <si>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</si>
  <si>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</si>
  <si>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</si>
  <si>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</si>
  <si>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</si>
  <si>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</si>
  <si>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</si>
  <si>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</si>
  <si>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</si>
  <si>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</si>
  <si>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</si>
  <si>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</si>
  <si>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</si>
  <si>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</si>
  <si>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</si>
  <si>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</si>
  <si>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</si>
  <si>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</si>
  <si>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</si>
  <si>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</si>
  <si>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</si>
  <si>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</si>
  <si>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</si>
  <si>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</si>
  <si>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</si>
  <si>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</si>
  <si>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</si>
  <si>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</si>
  <si>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</si>
  <si>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</si>
  <si>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</si>
  <si>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</si>
  <si>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</si>
  <si>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</si>
  <si>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</si>
  <si>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</si>
  <si>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</si>
  <si>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</si>
  <si>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</si>
  <si>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</si>
  <si>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</si>
  <si>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</si>
  <si>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</si>
  <si>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</si>
  <si>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</si>
  <si>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101,554</t>
  </si>
  <si>
    <t>102,370</t>
  </si>
  <si>
    <t>FCP BIAT ÉPARGNE ACTIONS</t>
  </si>
  <si>
    <t>139,878</t>
  </si>
  <si>
    <t>147,882</t>
  </si>
  <si>
    <t>147,003</t>
  </si>
  <si>
    <t xml:space="preserve">   MARDI</t>
  </si>
  <si>
    <t>FCP HELION ACTIONS DEFENSIF</t>
  </si>
  <si>
    <t xml:space="preserve">HELION CAPITAL </t>
  </si>
  <si>
    <t>1,329</t>
  </si>
  <si>
    <t>104,843</t>
  </si>
  <si>
    <t>106,769</t>
  </si>
  <si>
    <t>FCP HELION ACTIONS PROACTIF</t>
  </si>
  <si>
    <t>0,174</t>
  </si>
  <si>
    <t>104,328</t>
  </si>
  <si>
    <t>103,342</t>
  </si>
  <si>
    <t>MAC CROISSANCE FCP</t>
  </si>
  <si>
    <t>2,037</t>
  </si>
  <si>
    <t>197,772</t>
  </si>
  <si>
    <t>203,850</t>
  </si>
  <si>
    <t>MAC EQUILIBRE FCP</t>
  </si>
  <si>
    <t>2,729</t>
  </si>
  <si>
    <t>179,605</t>
  </si>
  <si>
    <t>184,796</t>
  </si>
  <si>
    <t>MAC ÉPARGNANT FCP</t>
  </si>
  <si>
    <t>5,167</t>
  </si>
  <si>
    <t>156,174</t>
  </si>
  <si>
    <t>157,430</t>
  </si>
  <si>
    <t xml:space="preserve">MAC EPARGNE ACTIONS FCP </t>
  </si>
  <si>
    <t>-</t>
  </si>
  <si>
    <t>21,231</t>
  </si>
  <si>
    <t>21,705</t>
  </si>
  <si>
    <t>MAC AL HOUDA FCP</t>
  </si>
  <si>
    <t>147,351</t>
  </si>
  <si>
    <t>137,289</t>
  </si>
  <si>
    <t>FCP VIVEO NOUVELLES INTRODUITES</t>
  </si>
  <si>
    <t>TRADERS INVESTMENT MANAGERS</t>
  </si>
  <si>
    <t>1,244</t>
  </si>
  <si>
    <t>124,939</t>
  </si>
  <si>
    <t>117,290</t>
  </si>
  <si>
    <t>118,927</t>
  </si>
  <si>
    <t xml:space="preserve">TUNISIAN EQUITY FUND </t>
  </si>
  <si>
    <t>32,752</t>
  </si>
  <si>
    <t>8930,614</t>
  </si>
  <si>
    <t>8760,119</t>
  </si>
  <si>
    <t>FCP UNIVERS AMBITION CEA *</t>
  </si>
  <si>
    <t>0,102</t>
  </si>
  <si>
    <t>8,151</t>
  </si>
  <si>
    <t>UGFS ISLAMIC FUND</t>
  </si>
  <si>
    <t>89,496</t>
  </si>
  <si>
    <t>79,064</t>
  </si>
  <si>
    <t>79,376</t>
  </si>
  <si>
    <t>FCP SMART EQUITY 2</t>
  </si>
  <si>
    <t>17,382</t>
  </si>
  <si>
    <t>999,688</t>
  </si>
  <si>
    <t>974,715</t>
  </si>
  <si>
    <t>FCP VALEURS INSTITUTIONNEL</t>
  </si>
  <si>
    <t>130,174</t>
  </si>
  <si>
    <t>5189,664</t>
  </si>
  <si>
    <t>5537,881</t>
  </si>
  <si>
    <t>TUNISIAN FUNDAMENTAL FUND</t>
  </si>
  <si>
    <t>5050,700</t>
  </si>
  <si>
    <t>4933,611</t>
  </si>
  <si>
    <t>FCP AMEN SELECTION</t>
  </si>
  <si>
    <t>100,976</t>
  </si>
  <si>
    <t>101,033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</si>
  <si>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</si>
  <si>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</si>
  <si>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</si>
  <si>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</si>
  <si>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</si>
  <si>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</si>
  <si>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</si>
  <si>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</si>
  <si>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</si>
  <si>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</si>
  <si>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10678,316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</si>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</sst>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vertical="center"/>
    </xf>
    <xf numFmtId="0" fontId="5" fillId="0" borderId="51" xfId="2" applyFont="1" applyFill="1" applyBorder="1" applyAlignment="1">
      <alignment vertical="center"/>
    </xf>
    <xf numFmtId="0" fontId="6" fillId="0" borderId="52" xfId="1" applyFont="1" applyFill="1" applyBorder="1" applyAlignment="1">
      <alignment vertical="center"/>
    </xf>
    <xf numFmtId="167" fontId="7" fillId="0" borderId="53" xfId="1" applyNumberFormat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5" fontId="8" fillId="0" borderId="49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56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57" xfId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vertical="center"/>
    </xf>
    <xf numFmtId="0" fontId="6" fillId="0" borderId="58" xfId="2" applyFont="1" applyFill="1" applyBorder="1" applyAlignment="1">
      <alignment vertical="center"/>
    </xf>
    <xf numFmtId="165" fontId="7" fillId="0" borderId="59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60" xfId="2" applyFont="1" applyFill="1" applyBorder="1" applyAlignment="1">
      <alignment vertical="center"/>
    </xf>
    <xf numFmtId="0" fontId="5" fillId="0" borderId="61" xfId="2" applyFont="1" applyFill="1" applyBorder="1" applyAlignment="1">
      <alignment horizontal="left" vertical="center"/>
    </xf>
    <xf numFmtId="0" fontId="6" fillId="0" borderId="61" xfId="1" applyFont="1" applyFill="1" applyBorder="1" applyAlignment="1">
      <alignment vertical="center"/>
    </xf>
    <xf numFmtId="165" fontId="5" fillId="0" borderId="62" xfId="1" applyNumberFormat="1" applyFont="1" applyFill="1" applyBorder="1" applyAlignment="1">
      <alignment vertical="center"/>
    </xf>
    <xf numFmtId="10" fontId="3" fillId="0" borderId="63" xfId="1" applyNumberFormat="1" applyFont="1" applyFill="1" applyBorder="1"/>
    <xf numFmtId="0" fontId="5" fillId="0" borderId="47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0" fontId="5" fillId="0" borderId="67" xfId="1" applyFont="1" applyFill="1" applyBorder="1" applyAlignment="1">
      <alignment vertical="center"/>
    </xf>
    <xf numFmtId="0" fontId="5" fillId="0" borderId="68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69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68" xfId="2" applyFont="1" applyBorder="1" applyAlignment="1">
      <alignment vertical="center"/>
    </xf>
    <xf numFmtId="168" fontId="7" fillId="0" borderId="73" xfId="1" applyNumberFormat="1" applyFont="1" applyFill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5" fontId="7" fillId="0" borderId="75" xfId="1" applyNumberFormat="1" applyFont="1" applyFill="1" applyBorder="1" applyAlignment="1">
      <alignment horizontal="right" vertical="center"/>
    </xf>
    <xf numFmtId="165" fontId="8" fillId="0" borderId="76" xfId="1" applyNumberFormat="1" applyFont="1" applyFill="1" applyBorder="1" applyAlignment="1">
      <alignment horizontal="right" vertical="center"/>
    </xf>
    <xf numFmtId="0" fontId="1" fillId="0" borderId="55" xfId="1" applyFill="1" applyBorder="1"/>
    <xf numFmtId="10" fontId="3" fillId="0" borderId="77" xfId="1" applyNumberFormat="1" applyFont="1" applyFill="1" applyBorder="1"/>
    <xf numFmtId="0" fontId="5" fillId="0" borderId="61" xfId="1" applyFont="1" applyFill="1" applyBorder="1" applyAlignment="1">
      <alignment vertical="center"/>
    </xf>
    <xf numFmtId="0" fontId="10" fillId="0" borderId="61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2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78" xfId="1" applyFont="1" applyFill="1" applyBorder="1" applyAlignment="1">
      <alignment vertical="center"/>
    </xf>
    <xf numFmtId="167" fontId="7" fillId="0" borderId="79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79" xfId="1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80" xfId="1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167" fontId="7" fillId="0" borderId="82" xfId="1" applyNumberFormat="1" applyFont="1" applyFill="1" applyBorder="1" applyAlignment="1"/>
    <xf numFmtId="167" fontId="7" fillId="0" borderId="83" xfId="1" applyNumberFormat="1" applyFont="1" applyFill="1" applyBorder="1" applyAlignment="1"/>
    <xf numFmtId="0" fontId="5" fillId="0" borderId="84" xfId="1" applyFont="1" applyFill="1" applyBorder="1" applyAlignment="1">
      <alignment vertical="center"/>
    </xf>
    <xf numFmtId="165" fontId="8" fillId="0" borderId="85" xfId="1" applyNumberFormat="1" applyFont="1" applyFill="1" applyBorder="1" applyAlignment="1">
      <alignment horizontal="right" vertical="center"/>
    </xf>
    <xf numFmtId="0" fontId="5" fillId="0" borderId="86" xfId="2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7" fontId="7" fillId="0" borderId="84" xfId="1" applyNumberFormat="1" applyFont="1" applyFill="1" applyBorder="1" applyAlignment="1"/>
    <xf numFmtId="0" fontId="5" fillId="0" borderId="88" xfId="1" applyFont="1" applyFill="1" applyBorder="1" applyAlignment="1">
      <alignment vertical="center"/>
    </xf>
    <xf numFmtId="0" fontId="5" fillId="0" borderId="89" xfId="1" applyFont="1" applyFill="1" applyBorder="1" applyAlignment="1">
      <alignment vertical="center"/>
    </xf>
    <xf numFmtId="0" fontId="6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83" xfId="1" applyFont="1" applyFill="1" applyBorder="1" applyAlignment="1">
      <alignment vertical="center"/>
    </xf>
    <xf numFmtId="165" fontId="8" fillId="0" borderId="91" xfId="1" applyNumberFormat="1" applyFont="1" applyFill="1" applyBorder="1" applyAlignment="1">
      <alignment horizontal="right" vertical="center"/>
    </xf>
    <xf numFmtId="0" fontId="6" fillId="0" borderId="88" xfId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horizontal="right"/>
    </xf>
    <xf numFmtId="0" fontId="5" fillId="0" borderId="85" xfId="1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83" xfId="1" applyNumberFormat="1" applyFont="1" applyFill="1" applyBorder="1" applyAlignment="1">
      <alignment vertical="center"/>
    </xf>
    <xf numFmtId="168" fontId="7" fillId="0" borderId="94" xfId="1" applyNumberFormat="1" applyFont="1" applyFill="1" applyBorder="1" applyAlignment="1">
      <alignment vertical="center"/>
    </xf>
    <xf numFmtId="165" fontId="8" fillId="2" borderId="95" xfId="1" applyNumberFormat="1" applyFont="1" applyFill="1" applyBorder="1" applyAlignment="1">
      <alignment horizontal="right" vertical="center"/>
    </xf>
    <xf numFmtId="165" fontId="8" fillId="2" borderId="96" xfId="1" applyNumberFormat="1" applyFont="1" applyFill="1" applyBorder="1" applyAlignment="1">
      <alignment horizontal="right" vertical="center"/>
    </xf>
    <xf numFmtId="0" fontId="5" fillId="0" borderId="97" xfId="2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9" xfId="1" applyFont="1" applyFill="1" applyBorder="1" applyAlignment="1">
      <alignment vertical="center"/>
    </xf>
    <xf numFmtId="168" fontId="7" fillId="0" borderId="100" xfId="1" applyNumberFormat="1" applyFont="1" applyFill="1" applyBorder="1" applyAlignment="1">
      <alignment vertical="center"/>
    </xf>
    <xf numFmtId="0" fontId="7" fillId="0" borderId="38" xfId="1" applyFont="1" applyFill="1" applyBorder="1" applyAlignment="1">
      <alignment horizontal="right" vertical="center"/>
    </xf>
    <xf numFmtId="165" fontId="8" fillId="0" borderId="94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0" fontId="7" fillId="0" borderId="59" xfId="1" applyFont="1" applyFill="1" applyBorder="1" applyAlignment="1">
      <alignment horizontal="right" vertical="center"/>
    </xf>
    <xf numFmtId="165" fontId="8" fillId="0" borderId="101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95" xfId="2" applyFont="1" applyFill="1" applyBorder="1" applyAlignment="1">
      <alignment vertical="center"/>
    </xf>
    <xf numFmtId="167" fontId="7" fillId="0" borderId="102" xfId="1" applyNumberFormat="1" applyFont="1" applyFill="1" applyBorder="1" applyAlignment="1">
      <alignment vertical="center"/>
    </xf>
    <xf numFmtId="167" fontId="7" fillId="0" borderId="103" xfId="1" applyNumberFormat="1" applyFont="1" applyFill="1" applyBorder="1" applyAlignment="1">
      <alignment vertical="center"/>
    </xf>
    <xf numFmtId="169" fontId="5" fillId="0" borderId="65" xfId="3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4" xfId="1" applyFont="1" applyFill="1" applyBorder="1" applyAlignment="1">
      <alignment vertical="center"/>
    </xf>
    <xf numFmtId="0" fontId="6" fillId="0" borderId="104" xfId="1" applyFont="1" applyFill="1" applyBorder="1" applyAlignment="1">
      <alignment vertical="center"/>
    </xf>
    <xf numFmtId="167" fontId="7" fillId="0" borderId="100" xfId="1" applyNumberFormat="1" applyFont="1" applyFill="1" applyBorder="1" applyAlignment="1">
      <alignment vertical="center"/>
    </xf>
    <xf numFmtId="169" fontId="5" fillId="0" borderId="105" xfId="3" applyNumberFormat="1" applyFont="1" applyFill="1" applyBorder="1" applyAlignment="1">
      <alignment horizontal="right" vertical="center"/>
    </xf>
    <xf numFmtId="165" fontId="8" fillId="0" borderId="106" xfId="3" applyNumberFormat="1" applyFont="1" applyFill="1" applyBorder="1" applyAlignment="1">
      <alignment horizontal="right" vertical="center"/>
    </xf>
    <xf numFmtId="165" fontId="12" fillId="0" borderId="1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0" fontId="5" fillId="0" borderId="102" xfId="1" applyFont="1" applyFill="1" applyBorder="1" applyAlignment="1">
      <alignment horizontal="right" vertical="center"/>
    </xf>
    <xf numFmtId="165" fontId="8" fillId="2" borderId="38" xfId="1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07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95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95" xfId="1" applyFont="1" applyFill="1" applyBorder="1" applyAlignment="1">
      <alignment horizontal="left" vertical="center" wrapText="1"/>
    </xf>
    <xf numFmtId="165" fontId="8" fillId="2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10" xfId="2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5" fontId="5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5" fillId="0" borderId="114" xfId="2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3" xfId="1" applyNumberFormat="1" applyFont="1" applyFill="1" applyBorder="1" applyAlignment="1">
      <alignment horizontal="right" vertical="center"/>
    </xf>
    <xf numFmtId="0" fontId="5" fillId="0" borderId="116" xfId="1" applyFont="1" applyFill="1" applyBorder="1" applyAlignment="1">
      <alignment vertical="center"/>
    </xf>
    <xf numFmtId="0" fontId="6" fillId="0" borderId="116" xfId="1" applyFont="1" applyFill="1" applyBorder="1" applyAlignment="1">
      <alignment vertical="center"/>
    </xf>
    <xf numFmtId="168" fontId="7" fillId="0" borderId="117" xfId="1" applyNumberFormat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5" fontId="7" fillId="0" borderId="119" xfId="1" applyNumberFormat="1" applyFont="1" applyFill="1" applyBorder="1" applyAlignment="1">
      <alignment horizontal="right" vertical="center"/>
    </xf>
    <xf numFmtId="168" fontId="7" fillId="0" borderId="120" xfId="1" applyNumberFormat="1" applyFont="1" applyFill="1" applyBorder="1" applyAlignment="1">
      <alignment vertical="center"/>
    </xf>
    <xf numFmtId="168" fontId="7" fillId="0" borderId="121" xfId="1" applyNumberFormat="1" applyFont="1" applyFill="1" applyBorder="1" applyAlignment="1">
      <alignment vertical="center"/>
    </xf>
    <xf numFmtId="165" fontId="7" fillId="0" borderId="122" xfId="1" applyNumberFormat="1" applyFont="1" applyFill="1" applyBorder="1" applyAlignment="1">
      <alignment horizontal="right"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6" xfId="1" applyFont="1" applyFill="1" applyBorder="1" applyAlignment="1">
      <alignment horizontal="center" vertical="center"/>
    </xf>
    <xf numFmtId="0" fontId="2" fillId="0" borderId="127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8" xfId="1" applyFont="1" applyFill="1" applyBorder="1" applyAlignment="1">
      <alignment horizontal="center" vertical="center" wrapText="1"/>
    </xf>
    <xf numFmtId="0" fontId="2" fillId="0" borderId="129" xfId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3" fillId="0" borderId="130" xfId="1" applyNumberFormat="1" applyFont="1" applyFill="1" applyBorder="1" applyAlignment="1">
      <alignment horizontal="center" vertical="center" wrapText="1"/>
    </xf>
    <xf numFmtId="0" fontId="13" fillId="0" borderId="131" xfId="1" applyFont="1" applyFill="1" applyBorder="1" applyAlignment="1">
      <alignment horizontal="center" vertical="center" wrapText="1"/>
    </xf>
    <xf numFmtId="0" fontId="13" fillId="0" borderId="132" xfId="1" applyFont="1" applyFill="1" applyBorder="1" applyAlignment="1">
      <alignment horizontal="center" vertical="center" wrapText="1"/>
    </xf>
    <xf numFmtId="165" fontId="13" fillId="0" borderId="130" xfId="1" applyNumberFormat="1" applyFont="1" applyFill="1" applyBorder="1" applyAlignment="1">
      <alignment horizontal="center" vertical="center" wrapText="1"/>
    </xf>
    <xf numFmtId="165" fontId="13" fillId="2" borderId="133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34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35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36" xfId="1" applyFont="1" applyFill="1" applyBorder="1" applyAlignment="1">
      <alignment horizontal="center" vertical="center"/>
    </xf>
    <xf numFmtId="0" fontId="4" fillId="0" borderId="137" xfId="1" applyFont="1" applyFill="1" applyBorder="1" applyAlignment="1">
      <alignment horizontal="center" vertical="center"/>
    </xf>
    <xf numFmtId="0" fontId="4" fillId="0" borderId="138" xfId="1" applyFont="1" applyFill="1" applyBorder="1" applyAlignment="1">
      <alignment horizontal="center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0" fontId="6" fillId="0" borderId="141" xfId="1" applyFont="1" applyFill="1" applyBorder="1" applyAlignment="1">
      <alignment vertical="center"/>
    </xf>
    <xf numFmtId="168" fontId="7" fillId="0" borderId="141" xfId="1" applyNumberFormat="1" applyFont="1" applyFill="1" applyBorder="1" applyAlignment="1">
      <alignment horizontal="right" vertical="center"/>
    </xf>
    <xf numFmtId="168" fontId="7" fillId="0" borderId="142" xfId="1" applyNumberFormat="1" applyFont="1" applyFill="1" applyBorder="1" applyAlignment="1">
      <alignment horizontal="right" vertical="center"/>
    </xf>
    <xf numFmtId="165" fontId="7" fillId="0" borderId="143" xfId="1" applyNumberFormat="1" applyFont="1" applyFill="1" applyBorder="1" applyAlignment="1">
      <alignment horizontal="right" vertical="center"/>
    </xf>
    <xf numFmtId="165" fontId="8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1" applyFont="1" applyFill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165" fontId="8" fillId="0" borderId="149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168" fontId="7" fillId="0" borderId="150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65" fontId="8" fillId="0" borderId="152" xfId="1" applyNumberFormat="1" applyFont="1" applyFill="1" applyBorder="1" applyAlignment="1">
      <alignment horizontal="right" vertical="center"/>
    </xf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5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65" fontId="8" fillId="0" borderId="158" xfId="1" applyNumberFormat="1" applyFont="1" applyFill="1" applyBorder="1" applyAlignment="1">
      <alignment horizontal="right" vertical="center"/>
    </xf>
    <xf numFmtId="0" fontId="5" fillId="0" borderId="154" xfId="2" applyFont="1" applyFill="1" applyBorder="1" applyAlignment="1">
      <alignment vertical="center"/>
    </xf>
    <xf numFmtId="1" fontId="5" fillId="0" borderId="159" xfId="1" applyNumberFormat="1" applyFont="1" applyFill="1" applyBorder="1" applyAlignment="1">
      <alignment vertical="center"/>
    </xf>
    <xf numFmtId="0" fontId="5" fillId="0" borderId="16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5" fontId="7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65" fontId="8" fillId="0" borderId="107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168" fontId="7" fillId="0" borderId="165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169" xfId="1" applyFont="1" applyFill="1" applyBorder="1" applyAlignment="1">
      <alignment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1" fontId="5" fillId="0" borderId="173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74" xfId="1" applyFont="1" applyFill="1" applyBorder="1" applyAlignment="1">
      <alignment vertical="center"/>
    </xf>
    <xf numFmtId="0" fontId="6" fillId="0" borderId="181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0" fontId="5" fillId="0" borderId="182" xfId="1" applyFont="1" applyFill="1" applyBorder="1" applyAlignment="1">
      <alignment vertical="center"/>
    </xf>
    <xf numFmtId="168" fontId="7" fillId="0" borderId="183" xfId="1" applyNumberFormat="1" applyFont="1" applyFill="1" applyBorder="1" applyAlignment="1">
      <alignment horizontal="right" vertical="center"/>
    </xf>
    <xf numFmtId="168" fontId="7" fillId="0" borderId="181" xfId="1" applyNumberFormat="1" applyFont="1" applyFill="1" applyBorder="1" applyAlignment="1">
      <alignment horizontal="right"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8" fontId="7" fillId="0" borderId="187" xfId="1" applyNumberFormat="1" applyFont="1" applyFill="1" applyBorder="1" applyAlignment="1">
      <alignment horizontal="right" vertical="center"/>
    </xf>
    <xf numFmtId="165" fontId="7" fillId="0" borderId="188" xfId="1" applyNumberFormat="1" applyFont="1" applyFill="1" applyBorder="1" applyAlignment="1">
      <alignment horizontal="right" vertical="center"/>
    </xf>
    <xf numFmtId="165" fontId="8" fillId="0" borderId="189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5" fontId="7" fillId="0" borderId="194" xfId="1" applyNumberFormat="1" applyFont="1" applyFill="1" applyBorder="1" applyAlignment="1">
      <alignment horizontal="right" vertical="center"/>
    </xf>
    <xf numFmtId="165" fontId="8" fillId="0" borderId="195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6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5" fillId="0" borderId="201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05" xfId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5" fontId="8" fillId="0" borderId="207" xfId="1" applyNumberFormat="1" applyFont="1" applyFill="1" applyBorder="1" applyAlignment="1">
      <alignment horizontal="right" vertical="center"/>
    </xf>
    <xf numFmtId="0" fontId="5" fillId="0" borderId="199" xfId="2" applyFont="1" applyFill="1" applyBorder="1" applyAlignment="1">
      <alignment vertical="center"/>
    </xf>
    <xf numFmtId="167" fontId="7" fillId="0" borderId="164" xfId="1" applyNumberFormat="1" applyFont="1" applyFill="1" applyBorder="1" applyAlignment="1">
      <alignment horizontal="right" vertical="center"/>
    </xf>
    <xf numFmtId="165" fontId="8" fillId="2" borderId="208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7" fontId="7" fillId="0" borderId="183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2" xfId="1" applyNumberFormat="1" applyFont="1" applyFill="1" applyBorder="1" applyAlignment="1">
      <alignment horizontal="right" vertical="center"/>
    </xf>
    <xf numFmtId="0" fontId="6" fillId="0" borderId="213" xfId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16" xfId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165" fontId="7" fillId="0" borderId="219" xfId="1" applyNumberFormat="1" applyFont="1" applyFill="1" applyBorder="1" applyAlignment="1">
      <alignment horizontal="right" vertical="center"/>
    </xf>
    <xf numFmtId="165" fontId="8" fillId="0" borderId="22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55" xfId="1" applyNumberFormat="1" applyFont="1" applyBorder="1"/>
    <xf numFmtId="1" fontId="5" fillId="0" borderId="221" xfId="1" applyNumberFormat="1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3" xfId="1" applyFont="1" applyFill="1" applyBorder="1" applyAlignment="1">
      <alignment vertical="center"/>
    </xf>
    <xf numFmtId="168" fontId="7" fillId="0" borderId="206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165" fontId="7" fillId="0" borderId="225" xfId="1" applyNumberFormat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1" fontId="5" fillId="0" borderId="227" xfId="1" applyNumberFormat="1" applyFont="1" applyFill="1" applyBorder="1" applyAlignment="1">
      <alignment vertical="center"/>
    </xf>
    <xf numFmtId="0" fontId="5" fillId="0" borderId="228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5" fontId="14" fillId="0" borderId="204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165" fontId="8" fillId="0" borderId="204" xfId="1" applyNumberFormat="1" applyFont="1" applyFill="1" applyBorder="1" applyAlignment="1">
      <alignment vertical="center"/>
    </xf>
    <xf numFmtId="165" fontId="8" fillId="0" borderId="229" xfId="1" applyNumberFormat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0" fontId="5" fillId="0" borderId="174" xfId="2" applyFont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61" xfId="1" applyNumberFormat="1" applyFont="1" applyFill="1" applyBorder="1" applyAlignment="1">
      <alignment horizontal="right" vertical="center"/>
    </xf>
    <xf numFmtId="0" fontId="5" fillId="0" borderId="231" xfId="2" applyFont="1" applyFill="1" applyBorder="1" applyAlignment="1">
      <alignment vertical="center"/>
    </xf>
    <xf numFmtId="0" fontId="6" fillId="0" borderId="232" xfId="2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" fontId="5" fillId="0" borderId="235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168" fontId="7" fillId="0" borderId="236" xfId="1" applyNumberFormat="1" applyFont="1" applyFill="1" applyBorder="1" applyAlignment="1">
      <alignment horizontal="right" vertical="center"/>
    </xf>
    <xf numFmtId="168" fontId="7" fillId="0" borderId="237" xfId="1" applyNumberFormat="1" applyFont="1" applyFill="1" applyBorder="1" applyAlignment="1">
      <alignment horizontal="right" vertical="center"/>
    </xf>
    <xf numFmtId="165" fontId="7" fillId="0" borderId="238" xfId="1" applyNumberFormat="1" applyFont="1" applyFill="1" applyBorder="1" applyAlignment="1">
      <alignment horizontal="right" vertical="center"/>
    </xf>
    <xf numFmtId="0" fontId="4" fillId="0" borderId="135" xfId="1" applyFont="1" applyFill="1" applyBorder="1" applyAlignment="1">
      <alignment horizontal="center" vertical="center"/>
    </xf>
    <xf numFmtId="0" fontId="4" fillId="0" borderId="239" xfId="1" applyFont="1" applyFill="1" applyBorder="1" applyAlignment="1">
      <alignment horizontal="center" vertical="center"/>
    </xf>
    <xf numFmtId="0" fontId="4" fillId="0" borderId="101" xfId="1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vertical="center"/>
    </xf>
    <xf numFmtId="165" fontId="8" fillId="2" borderId="144" xfId="1" applyNumberFormat="1" applyFont="1" applyFill="1" applyBorder="1" applyAlignment="1">
      <alignment horizontal="right" vertical="center"/>
    </xf>
    <xf numFmtId="165" fontId="8" fillId="2" borderId="226" xfId="1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1" fillId="0" borderId="242" xfId="1" applyBorder="1"/>
    <xf numFmtId="165" fontId="8" fillId="0" borderId="108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6" fillId="0" borderId="243" xfId="1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5" fillId="2" borderId="243" xfId="1" applyFont="1" applyFill="1" applyBorder="1" applyAlignment="1">
      <alignment vertical="center"/>
    </xf>
    <xf numFmtId="0" fontId="15" fillId="2" borderId="243" xfId="2" applyFont="1" applyFill="1" applyBorder="1" applyAlignment="1">
      <alignment vertical="center"/>
    </xf>
    <xf numFmtId="0" fontId="5" fillId="0" borderId="245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164" xfId="1" applyFont="1" applyFill="1" applyBorder="1" applyAlignment="1">
      <alignment vertical="center"/>
    </xf>
    <xf numFmtId="168" fontId="7" fillId="0" borderId="245" xfId="1" applyNumberFormat="1" applyFont="1" applyFill="1" applyBorder="1" applyAlignment="1">
      <alignment horizontal="right" vertical="center"/>
    </xf>
    <xf numFmtId="165" fontId="7" fillId="0" borderId="247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48" xfId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8" fontId="7" fillId="0" borderId="64" xfId="1" applyNumberFormat="1" applyFont="1" applyFill="1" applyBorder="1" applyAlignment="1">
      <alignment horizontal="right" vertical="center"/>
    </xf>
    <xf numFmtId="165" fontId="8" fillId="2" borderId="244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239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55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54" xfId="1" applyNumberFormat="1" applyFont="1" applyFill="1" applyBorder="1" applyAlignment="1">
      <alignment horizontal="right" vertical="center"/>
    </xf>
    <xf numFmtId="165" fontId="12" fillId="0" borderId="244" xfId="1" applyNumberFormat="1" applyFont="1" applyFill="1" applyBorder="1" applyAlignment="1">
      <alignment horizontal="right" vertical="center"/>
    </xf>
    <xf numFmtId="0" fontId="5" fillId="0" borderId="243" xfId="2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168" fontId="7" fillId="0" borderId="258" xfId="1" applyNumberFormat="1" applyFont="1" applyFill="1" applyBorder="1" applyAlignment="1">
      <alignment horizontal="right" vertical="center"/>
    </xf>
    <xf numFmtId="165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43" xfId="2" applyFont="1" applyBorder="1" applyAlignment="1">
      <alignment vertical="center"/>
    </xf>
    <xf numFmtId="165" fontId="8" fillId="0" borderId="262" xfId="1" applyNumberFormat="1" applyFont="1" applyFill="1" applyBorder="1" applyAlignment="1">
      <alignment horizontal="right" vertical="center"/>
    </xf>
    <xf numFmtId="0" fontId="7" fillId="0" borderId="64" xfId="1" applyFont="1" applyFill="1" applyBorder="1" applyAlignment="1">
      <alignment horizontal="right" vertical="center"/>
    </xf>
    <xf numFmtId="168" fontId="7" fillId="0" borderId="246" xfId="1" applyNumberFormat="1" applyFont="1" applyFill="1" applyBorder="1" applyAlignment="1">
      <alignment horizontal="right" vertical="center"/>
    </xf>
    <xf numFmtId="165" fontId="8" fillId="0" borderId="263" xfId="1" applyNumberFormat="1" applyFont="1" applyFill="1" applyBorder="1" applyAlignment="1">
      <alignment horizontal="right" vertical="center"/>
    </xf>
    <xf numFmtId="0" fontId="5" fillId="0" borderId="183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8" fontId="7" fillId="0" borderId="264" xfId="1" applyNumberFormat="1" applyFont="1" applyFill="1" applyBorder="1" applyAlignment="1">
      <alignment horizontal="right" vertical="center"/>
    </xf>
    <xf numFmtId="165" fontId="7" fillId="0" borderId="265" xfId="1" applyNumberFormat="1" applyFont="1" applyFill="1" applyBorder="1" applyAlignment="1">
      <alignment horizontal="right" vertical="center"/>
    </xf>
    <xf numFmtId="165" fontId="12" fillId="0" borderId="26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6" xfId="1" applyFont="1" applyFill="1" applyBorder="1" applyAlignment="1">
      <alignment vertical="center"/>
    </xf>
    <xf numFmtId="0" fontId="6" fillId="0" borderId="266" xfId="1" applyFont="1" applyFill="1" applyBorder="1" applyAlignment="1">
      <alignment vertical="center"/>
    </xf>
    <xf numFmtId="168" fontId="7" fillId="0" borderId="267" xfId="1" applyNumberFormat="1" applyFont="1" applyFill="1" applyBorder="1" applyAlignment="1">
      <alignment horizontal="right" vertical="center"/>
    </xf>
    <xf numFmtId="0" fontId="5" fillId="0" borderId="64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268" xfId="1" applyNumberFormat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vertical="center"/>
    </xf>
    <xf numFmtId="168" fontId="7" fillId="0" borderId="269" xfId="1" applyNumberFormat="1" applyFont="1" applyFill="1" applyBorder="1" applyAlignment="1">
      <alignment horizontal="right" vertical="center"/>
    </xf>
    <xf numFmtId="165" fontId="7" fillId="0" borderId="26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50" xfId="1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71" xfId="1" applyFont="1" applyFill="1" applyBorder="1" applyAlignment="1">
      <alignment horizontal="right" vertical="center"/>
    </xf>
    <xf numFmtId="0" fontId="1" fillId="8" borderId="270" xfId="1" applyFont="1" applyFill="1" applyBorder="1" applyAlignment="1">
      <alignment horizontal="right" vertical="center"/>
    </xf>
    <xf numFmtId="0" fontId="1" fillId="0" borderId="270" xfId="1" applyBorder="1" applyAlignment="1">
      <alignment horizontal="right"/>
    </xf>
    <xf numFmtId="10" fontId="3" fillId="0" borderId="270" xfId="1" applyNumberFormat="1" applyFont="1" applyBorder="1" applyAlignment="1">
      <alignment horizontal="right"/>
    </xf>
    <xf numFmtId="0" fontId="5" fillId="0" borderId="27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3" xfId="1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168" fontId="7" fillId="0" borderId="275" xfId="1" applyNumberFormat="1" applyFont="1" applyFill="1" applyBorder="1" applyAlignment="1">
      <alignment horizontal="right" vertical="center"/>
    </xf>
    <xf numFmtId="0" fontId="6" fillId="0" borderId="276" xfId="1" applyFont="1" applyFill="1" applyBorder="1" applyAlignment="1">
      <alignment horizontal="right" vertical="center"/>
    </xf>
    <xf numFmtId="165" fontId="8" fillId="0" borderId="125" xfId="1" applyNumberFormat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277" xfId="1" applyNumberFormat="1" applyFont="1" applyFill="1" applyBorder="1"/>
    <xf numFmtId="0" fontId="4" fillId="0" borderId="11" xfId="1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vertical="center"/>
    </xf>
    <xf numFmtId="0" fontId="5" fillId="0" borderId="279" xfId="1" applyFont="1" applyFill="1" applyBorder="1" applyAlignment="1">
      <alignment vertical="center"/>
    </xf>
    <xf numFmtId="0" fontId="6" fillId="0" borderId="279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165" fontId="7" fillId="0" borderId="280" xfId="1" applyNumberFormat="1" applyFont="1" applyFill="1" applyBorder="1" applyAlignment="1">
      <alignment horizontal="right" vertical="center"/>
    </xf>
    <xf numFmtId="165" fontId="8" fillId="2" borderId="281" xfId="1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vertical="center"/>
    </xf>
    <xf numFmtId="0" fontId="6" fillId="0" borderId="282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right" vertical="center"/>
    </xf>
    <xf numFmtId="165" fontId="8" fillId="2" borderId="283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284" xfId="0" applyNumberFormat="1" applyFont="1" applyFill="1" applyBorder="1" applyAlignment="1">
      <alignment horizontal="center" vertical="center"/>
    </xf>
    <xf numFmtId="169" fontId="19" fillId="11" borderId="284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Q19" sqref="Q19"/>
    </sheetView>
  </sheetViews>
  <sheetFormatPr baseColWidth="10" defaultColWidth="11.42578125" defaultRowHeight="15"/>
  <cols>
    <col min="1" max="1" width="3" style="9" customWidth="1"/>
    <col min="2" max="2" width="4.5703125" style="491" customWidth="1"/>
    <col min="3" max="3" width="36.28515625" style="485" customWidth="1"/>
    <col min="4" max="4" width="33.5703125" style="485" customWidth="1"/>
    <col min="5" max="5" width="11.7109375" style="486" customWidth="1"/>
    <col min="6" max="6" width="10.28515625" style="486" customWidth="1"/>
    <col min="7" max="7" width="10.5703125" style="486" customWidth="1"/>
    <col min="8" max="8" width="11.85546875" style="487" customWidth="1"/>
    <col min="9" max="9" width="15" style="487" customWidth="1"/>
    <col min="10" max="10" width="17.85546875" style="488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169.744</v>
      </c>
      <c r="J6" s="41">
        <v>169.79499999999999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114.902</v>
      </c>
      <c r="J7" s="51">
        <v>114.94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98.299000000000007</v>
      </c>
      <c r="J8" s="50">
        <v>98.33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100.423</v>
      </c>
      <c r="J9" s="64">
        <v>100.449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65">
        <v>5</v>
      </c>
      <c r="C11" s="66" t="s">
        <v>22</v>
      </c>
      <c r="D11" s="67" t="s">
        <v>23</v>
      </c>
      <c r="E11" s="38">
        <v>39084</v>
      </c>
      <c r="F11" s="39"/>
      <c r="G11" s="68"/>
      <c r="H11" s="69" t="s">
        <v>24</v>
      </c>
      <c r="I11" s="69">
        <v>15.135999999999999</v>
      </c>
      <c r="J11" s="69">
        <v>15.141</v>
      </c>
      <c r="K11" s="42"/>
      <c r="L11" s="42"/>
      <c r="M11" s="43"/>
      <c r="N11" s="42"/>
    </row>
    <row r="12" spans="2:14" ht="17.25" customHeight="1" thickTop="1" thickBot="1">
      <c r="B12" s="70">
        <f>B11+1</f>
        <v>6</v>
      </c>
      <c r="C12" s="71" t="s">
        <v>25</v>
      </c>
      <c r="D12" s="72" t="s">
        <v>26</v>
      </c>
      <c r="E12" s="73">
        <v>42003</v>
      </c>
      <c r="F12" s="74"/>
      <c r="G12" s="75"/>
      <c r="H12" s="69" t="s">
        <v>27</v>
      </c>
      <c r="I12" s="69">
        <v>110.64400000000001</v>
      </c>
      <c r="J12" s="69">
        <v>110.68300000000001</v>
      </c>
      <c r="K12" s="42"/>
      <c r="L12" s="42"/>
      <c r="M12" s="43"/>
      <c r="N12" s="42"/>
    </row>
    <row r="13" spans="2:14" ht="18" customHeight="1" thickTop="1" thickBot="1">
      <c r="B13" s="31" t="s">
        <v>28</v>
      </c>
      <c r="C13" s="32"/>
      <c r="D13" s="32"/>
      <c r="E13" s="32"/>
      <c r="F13" s="32"/>
      <c r="G13" s="32"/>
      <c r="H13" s="32"/>
      <c r="I13" s="32"/>
      <c r="J13" s="33"/>
      <c r="K13" s="42"/>
      <c r="L13" s="42"/>
      <c r="M13" s="76"/>
      <c r="N13" s="42"/>
    </row>
    <row r="14" spans="2:14" ht="18" customHeight="1" thickTop="1" thickBot="1">
      <c r="B14" s="77">
        <v>7</v>
      </c>
      <c r="C14" s="78" t="s">
        <v>29</v>
      </c>
      <c r="D14" s="67" t="s">
        <v>30</v>
      </c>
      <c r="E14" s="38">
        <v>38740</v>
      </c>
      <c r="F14" s="39"/>
      <c r="G14" s="79"/>
      <c r="H14" s="41" t="s">
        <v>31</v>
      </c>
      <c r="I14" s="41" t="s">
        <v>32</v>
      </c>
      <c r="J14" s="41" t="s">
        <v>33</v>
      </c>
      <c r="K14" s="80" t="s">
        <v>34</v>
      </c>
      <c r="L14" s="42"/>
      <c r="M14" s="43">
        <f>+(J14-I14)/I14</f>
        <v>1.2861736334405156E-3</v>
      </c>
      <c r="N14" s="42"/>
    </row>
    <row r="15" spans="2:14" ht="17.25" customHeight="1" thickTop="1" thickBot="1">
      <c r="B15" s="81">
        <v>8</v>
      </c>
      <c r="C15" s="82" t="s">
        <v>35</v>
      </c>
      <c r="D15" s="83" t="s">
        <v>36</v>
      </c>
      <c r="E15" s="60">
        <v>39503</v>
      </c>
      <c r="F15" s="61"/>
      <c r="G15" s="84"/>
      <c r="H15" s="63" t="s">
        <v>37</v>
      </c>
      <c r="I15" s="63" t="s">
        <v>38</v>
      </c>
      <c r="J15" s="63">
        <v>109.033</v>
      </c>
      <c r="K15" s="85"/>
      <c r="L15" s="86">
        <v>12769294</v>
      </c>
      <c r="M15" s="87">
        <f>+(J15-I15)/I15</f>
        <v>8.4449380857527236E-4</v>
      </c>
    </row>
    <row r="16" spans="2:14" ht="18" customHeight="1" thickTop="1" thickBot="1">
      <c r="B16" s="31" t="s">
        <v>39</v>
      </c>
      <c r="C16" s="32"/>
      <c r="D16" s="32"/>
      <c r="E16" s="32"/>
      <c r="F16" s="32"/>
      <c r="G16" s="32"/>
      <c r="H16" s="32"/>
      <c r="I16" s="32"/>
      <c r="J16" s="33"/>
      <c r="K16" s="42"/>
      <c r="L16" s="42"/>
      <c r="M16" s="88"/>
      <c r="N16" s="42"/>
    </row>
    <row r="17" spans="2:14" ht="17.25" customHeight="1" thickTop="1" thickBot="1">
      <c r="B17" s="89">
        <v>9</v>
      </c>
      <c r="C17" s="90" t="s">
        <v>40</v>
      </c>
      <c r="D17" s="91" t="s">
        <v>41</v>
      </c>
      <c r="E17" s="38">
        <v>33878</v>
      </c>
      <c r="F17" s="39"/>
      <c r="G17" s="92"/>
      <c r="H17" s="41" t="s">
        <v>42</v>
      </c>
      <c r="I17" s="41">
        <v>41.316000000000003</v>
      </c>
      <c r="J17" s="41">
        <v>41.326999999999998</v>
      </c>
      <c r="K17" s="42"/>
      <c r="L17" s="42"/>
      <c r="M17" s="93">
        <f>+(J17-I17)/I17</f>
        <v>2.6624068157604023E-4</v>
      </c>
      <c r="N17" s="42"/>
    </row>
    <row r="18" spans="2:14" ht="17.25" customHeight="1" thickTop="1" thickBot="1">
      <c r="B18" s="94">
        <f>B17+1</f>
        <v>10</v>
      </c>
      <c r="C18" s="95" t="s">
        <v>43</v>
      </c>
      <c r="D18" s="96" t="s">
        <v>10</v>
      </c>
      <c r="E18" s="97">
        <v>34106</v>
      </c>
      <c r="F18" s="98"/>
      <c r="G18" s="99"/>
      <c r="H18" s="56" t="s">
        <v>44</v>
      </c>
      <c r="I18" s="50">
        <v>55.869</v>
      </c>
      <c r="J18" s="50">
        <v>55.884</v>
      </c>
      <c r="K18" s="42"/>
      <c r="L18" s="42"/>
      <c r="M18" s="93"/>
      <c r="N18" s="42"/>
    </row>
    <row r="19" spans="2:14" ht="17.25" customHeight="1" thickTop="1" thickBot="1">
      <c r="B19" s="94">
        <f t="shared" ref="B19:B20" si="1">B18+1</f>
        <v>11</v>
      </c>
      <c r="C19" s="100" t="s">
        <v>45</v>
      </c>
      <c r="D19" s="101" t="s">
        <v>13</v>
      </c>
      <c r="E19" s="102">
        <v>34449</v>
      </c>
      <c r="F19" s="103"/>
      <c r="G19" s="104"/>
      <c r="H19" s="56" t="s">
        <v>46</v>
      </c>
      <c r="I19" s="56">
        <v>117.81</v>
      </c>
      <c r="J19" s="56">
        <v>117.929</v>
      </c>
      <c r="K19" s="42"/>
      <c r="L19" s="42"/>
      <c r="M19" s="43"/>
      <c r="N19" s="42"/>
    </row>
    <row r="20" spans="2:14" ht="17.25" customHeight="1" thickTop="1" thickBot="1">
      <c r="B20" s="94">
        <f t="shared" si="1"/>
        <v>12</v>
      </c>
      <c r="C20" s="106" t="s">
        <v>47</v>
      </c>
      <c r="D20" s="101" t="s">
        <v>13</v>
      </c>
      <c r="E20" s="107">
        <v>681</v>
      </c>
      <c r="F20" s="108"/>
      <c r="G20" s="109"/>
      <c r="H20" s="110" t="s">
        <v>48</v>
      </c>
      <c r="I20" s="110">
        <v>112.413</v>
      </c>
      <c r="J20" s="110">
        <v>112.542</v>
      </c>
      <c r="K20" s="42"/>
      <c r="L20" s="42"/>
      <c r="M20" s="43"/>
      <c r="N20" s="42"/>
    </row>
    <row r="21" spans="2:14" ht="14.25" customHeight="1" thickTop="1" thickBot="1">
      <c r="B21" s="31" t="s">
        <v>49</v>
      </c>
      <c r="C21" s="32"/>
      <c r="D21" s="32"/>
      <c r="E21" s="32"/>
      <c r="F21" s="32"/>
      <c r="G21" s="32"/>
      <c r="H21" s="32"/>
      <c r="I21" s="32"/>
      <c r="J21" s="33"/>
      <c r="K21" s="111"/>
      <c r="L21" s="111"/>
      <c r="M21" s="112"/>
      <c r="N21" s="111"/>
    </row>
    <row r="22" spans="2:14" ht="18" customHeight="1" thickTop="1" thickBot="1">
      <c r="B22" s="89">
        <v>13</v>
      </c>
      <c r="C22" s="113" t="s">
        <v>50</v>
      </c>
      <c r="D22" s="114" t="s">
        <v>51</v>
      </c>
      <c r="E22" s="115">
        <v>39540</v>
      </c>
      <c r="F22" s="116"/>
      <c r="G22" s="117"/>
      <c r="H22" s="41" t="s">
        <v>52</v>
      </c>
      <c r="I22" s="41">
        <v>138.93600000000001</v>
      </c>
      <c r="J22" s="41">
        <v>138.97900000000001</v>
      </c>
      <c r="K22" s="42"/>
      <c r="L22" s="42"/>
      <c r="M22" s="43"/>
      <c r="N22" s="42"/>
    </row>
    <row r="23" spans="2:14" ht="14.25" customHeight="1" thickTop="1" thickBot="1">
      <c r="B23" s="118">
        <f>B22+1</f>
        <v>14</v>
      </c>
      <c r="C23" s="119" t="s">
        <v>53</v>
      </c>
      <c r="D23" s="114" t="s">
        <v>51</v>
      </c>
      <c r="E23" s="120">
        <v>39540</v>
      </c>
      <c r="F23" s="121"/>
      <c r="G23" s="122"/>
      <c r="H23" s="110" t="s">
        <v>54</v>
      </c>
      <c r="I23" s="110">
        <v>517.11</v>
      </c>
      <c r="J23" s="110">
        <v>517.17399999999998</v>
      </c>
      <c r="K23" s="42"/>
      <c r="L23" s="42"/>
      <c r="M23" s="43"/>
      <c r="N23" s="42"/>
    </row>
    <row r="24" spans="2:14" ht="17.25" customHeight="1" thickTop="1" thickBot="1">
      <c r="B24" s="123">
        <f t="shared" ref="B24:B36" si="2">B23+1</f>
        <v>15</v>
      </c>
      <c r="C24" s="119" t="s">
        <v>55</v>
      </c>
      <c r="D24" s="124" t="s">
        <v>56</v>
      </c>
      <c r="E24" s="120">
        <v>39736</v>
      </c>
      <c r="F24" s="121"/>
      <c r="G24" s="125"/>
      <c r="H24" s="110" t="s">
        <v>57</v>
      </c>
      <c r="I24" s="110">
        <v>117.973</v>
      </c>
      <c r="J24" s="110">
        <v>118.18300000000001</v>
      </c>
      <c r="K24" s="42"/>
      <c r="L24" s="42"/>
      <c r="M24" s="43"/>
      <c r="N24" s="42"/>
    </row>
    <row r="25" spans="2:14" s="34" customFormat="1" ht="17.25" customHeight="1" thickTop="1" thickBot="1">
      <c r="B25" s="123">
        <f t="shared" si="2"/>
        <v>16</v>
      </c>
      <c r="C25" s="119" t="s">
        <v>58</v>
      </c>
      <c r="D25" s="124" t="s">
        <v>56</v>
      </c>
      <c r="E25" s="120">
        <v>39736</v>
      </c>
      <c r="F25" s="121"/>
      <c r="G25" s="125"/>
      <c r="H25" s="110" t="s">
        <v>59</v>
      </c>
      <c r="I25" s="110">
        <v>126.904</v>
      </c>
      <c r="J25" s="110">
        <v>127.4</v>
      </c>
      <c r="K25" s="42"/>
      <c r="L25" s="42"/>
      <c r="M25" s="43"/>
      <c r="N25" s="42"/>
    </row>
    <row r="26" spans="2:14" ht="17.25" customHeight="1" thickTop="1" thickBot="1">
      <c r="B26" s="123">
        <f t="shared" si="2"/>
        <v>17</v>
      </c>
      <c r="C26" s="119" t="s">
        <v>60</v>
      </c>
      <c r="D26" s="126" t="s">
        <v>56</v>
      </c>
      <c r="E26" s="120">
        <v>39736</v>
      </c>
      <c r="F26" s="121"/>
      <c r="G26" s="125"/>
      <c r="H26" s="110" t="s">
        <v>61</v>
      </c>
      <c r="I26" s="110">
        <v>137.01</v>
      </c>
      <c r="J26" s="110">
        <v>137.398</v>
      </c>
      <c r="K26" s="42"/>
      <c r="L26" s="42"/>
      <c r="M26" s="43"/>
      <c r="N26" s="42"/>
    </row>
    <row r="27" spans="2:14" ht="15.75" customHeight="1" thickTop="1" thickBot="1">
      <c r="B27" s="123">
        <f t="shared" si="2"/>
        <v>18</v>
      </c>
      <c r="C27" s="119" t="s">
        <v>62</v>
      </c>
      <c r="D27" s="127" t="s">
        <v>56</v>
      </c>
      <c r="E27" s="128">
        <v>39951</v>
      </c>
      <c r="F27" s="129"/>
      <c r="G27" s="130"/>
      <c r="H27" s="131" t="s">
        <v>63</v>
      </c>
      <c r="I27" s="131">
        <v>119.28</v>
      </c>
      <c r="J27" s="131">
        <v>119.512</v>
      </c>
      <c r="K27" s="42"/>
      <c r="L27" s="42"/>
      <c r="M27" s="43"/>
      <c r="N27" s="42"/>
    </row>
    <row r="28" spans="2:14" ht="17.25" customHeight="1" thickTop="1" thickBot="1">
      <c r="B28" s="132">
        <f t="shared" si="2"/>
        <v>19</v>
      </c>
      <c r="C28" s="133" t="s">
        <v>64</v>
      </c>
      <c r="D28" s="134" t="s">
        <v>56</v>
      </c>
      <c r="E28" s="135">
        <v>40109</v>
      </c>
      <c r="F28" s="129"/>
      <c r="G28" s="130"/>
      <c r="H28" s="131" t="s">
        <v>65</v>
      </c>
      <c r="I28" s="131">
        <v>105.63200000000001</v>
      </c>
      <c r="J28" s="131">
        <v>105.761</v>
      </c>
      <c r="K28" s="42"/>
      <c r="L28" s="42"/>
      <c r="M28" s="43"/>
      <c r="N28" s="42"/>
    </row>
    <row r="29" spans="2:14" ht="17.25" customHeight="1" thickTop="1" thickBot="1">
      <c r="B29" s="132">
        <f t="shared" si="2"/>
        <v>20</v>
      </c>
      <c r="C29" s="133" t="s">
        <v>66</v>
      </c>
      <c r="D29" s="134" t="s">
        <v>67</v>
      </c>
      <c r="E29" s="135">
        <v>39657</v>
      </c>
      <c r="F29" s="129"/>
      <c r="G29" s="130"/>
      <c r="H29" s="131" t="s">
        <v>68</v>
      </c>
      <c r="I29" s="131">
        <v>156.96799999999999</v>
      </c>
      <c r="J29" s="131">
        <v>156.58199999999999</v>
      </c>
      <c r="K29" s="42"/>
      <c r="L29" s="42"/>
      <c r="M29" s="43"/>
      <c r="N29" s="42"/>
    </row>
    <row r="30" spans="2:14" ht="17.25" customHeight="1" thickTop="1" thickBot="1">
      <c r="B30" s="132">
        <f t="shared" si="2"/>
        <v>21</v>
      </c>
      <c r="C30" s="133" t="s">
        <v>69</v>
      </c>
      <c r="D30" s="134" t="s">
        <v>10</v>
      </c>
      <c r="E30" s="135">
        <v>40427</v>
      </c>
      <c r="F30" s="129"/>
      <c r="G30" s="136"/>
      <c r="H30" s="131" t="s">
        <v>70</v>
      </c>
      <c r="I30" s="50">
        <v>91.563999999999993</v>
      </c>
      <c r="J30" s="50">
        <v>92.147000000000006</v>
      </c>
      <c r="K30" s="42"/>
      <c r="L30" s="42"/>
      <c r="M30" s="43"/>
      <c r="N30" s="42"/>
    </row>
    <row r="31" spans="2:14" ht="17.25" customHeight="1" thickTop="1" thickBot="1">
      <c r="B31" s="132">
        <f t="shared" si="2"/>
        <v>22</v>
      </c>
      <c r="C31" s="137" t="s">
        <v>71</v>
      </c>
      <c r="D31" s="138" t="s">
        <v>10</v>
      </c>
      <c r="E31" s="135" t="s">
        <v>72</v>
      </c>
      <c r="F31" s="129"/>
      <c r="G31" s="136"/>
      <c r="H31" s="139" t="s">
        <v>73</v>
      </c>
      <c r="I31" s="139">
        <v>99.010999999999996</v>
      </c>
      <c r="J31" s="139">
        <v>99.119</v>
      </c>
      <c r="K31" s="42"/>
      <c r="L31" s="42"/>
      <c r="M31" s="43"/>
      <c r="N31" s="42"/>
    </row>
    <row r="32" spans="2:14" ht="17.25" customHeight="1" thickTop="1" thickBot="1">
      <c r="B32" s="132">
        <f t="shared" si="2"/>
        <v>23</v>
      </c>
      <c r="C32" s="137" t="s">
        <v>74</v>
      </c>
      <c r="D32" s="138" t="s">
        <v>26</v>
      </c>
      <c r="E32" s="135">
        <v>42003</v>
      </c>
      <c r="F32" s="129"/>
      <c r="G32" s="140"/>
      <c r="H32" s="141" t="s">
        <v>75</v>
      </c>
      <c r="I32" s="141">
        <v>147.74</v>
      </c>
      <c r="J32" s="141">
        <v>148.64099999999999</v>
      </c>
      <c r="K32" s="42"/>
      <c r="L32" s="42"/>
      <c r="M32" s="43"/>
      <c r="N32" s="42"/>
    </row>
    <row r="33" spans="1:14" ht="15" customHeight="1" thickTop="1" thickBot="1">
      <c r="B33" s="132">
        <f t="shared" si="2"/>
        <v>24</v>
      </c>
      <c r="C33" s="133" t="s">
        <v>76</v>
      </c>
      <c r="D33" s="142" t="s">
        <v>26</v>
      </c>
      <c r="E33" s="143" t="s">
        <v>77</v>
      </c>
      <c r="F33" s="129"/>
      <c r="G33" s="144"/>
      <c r="H33" s="139" t="s">
        <v>78</v>
      </c>
      <c r="I33" s="131">
        <v>131.36500000000001</v>
      </c>
      <c r="J33" s="131">
        <v>131.98500000000001</v>
      </c>
      <c r="K33" s="42"/>
      <c r="L33" s="42"/>
      <c r="M33" s="43"/>
      <c r="N33" s="42"/>
    </row>
    <row r="34" spans="1:14" ht="15" customHeight="1" thickTop="1" thickBot="1">
      <c r="B34" s="132">
        <f t="shared" si="2"/>
        <v>25</v>
      </c>
      <c r="C34" s="145" t="s">
        <v>79</v>
      </c>
      <c r="D34" s="146" t="s">
        <v>80</v>
      </c>
      <c r="E34" s="147">
        <v>42356</v>
      </c>
      <c r="F34" s="148"/>
      <c r="G34" s="149"/>
      <c r="H34" s="150" t="s">
        <v>81</v>
      </c>
      <c r="I34" s="151">
        <v>100.289</v>
      </c>
      <c r="J34" s="151">
        <v>100.994</v>
      </c>
      <c r="K34" s="42"/>
      <c r="L34" s="42"/>
      <c r="M34" s="43"/>
      <c r="N34" s="42"/>
    </row>
    <row r="35" spans="1:14" ht="15" customHeight="1" thickTop="1" thickBot="1">
      <c r="B35" s="152">
        <f t="shared" si="2"/>
        <v>26</v>
      </c>
      <c r="C35" s="153" t="s">
        <v>82</v>
      </c>
      <c r="D35" s="154" t="s">
        <v>80</v>
      </c>
      <c r="E35" s="155">
        <v>40690</v>
      </c>
      <c r="F35" s="148"/>
      <c r="G35" s="156"/>
      <c r="H35" s="157" t="s">
        <v>83</v>
      </c>
      <c r="I35" s="157">
        <v>99.923000000000002</v>
      </c>
      <c r="J35" s="157">
        <v>100.71</v>
      </c>
      <c r="K35" s="42"/>
      <c r="L35" s="42"/>
      <c r="M35" s="43"/>
      <c r="N35" s="42"/>
    </row>
    <row r="36" spans="1:14" ht="15" customHeight="1" thickTop="1" thickBot="1">
      <c r="B36" s="152">
        <f t="shared" si="2"/>
        <v>27</v>
      </c>
      <c r="C36" s="158" t="s">
        <v>84</v>
      </c>
      <c r="D36" s="159" t="s">
        <v>10</v>
      </c>
      <c r="E36" s="60">
        <v>39237</v>
      </c>
      <c r="F36" s="61"/>
      <c r="G36" s="160"/>
      <c r="H36" s="161" t="s">
        <v>85</v>
      </c>
      <c r="I36" s="161">
        <v>20.911000000000001</v>
      </c>
      <c r="J36" s="161">
        <v>20.978999999999999</v>
      </c>
      <c r="K36" s="80"/>
      <c r="L36" s="42"/>
      <c r="M36" s="43"/>
      <c r="N36" s="42"/>
    </row>
    <row r="37" spans="1:14" ht="16.5" customHeight="1" thickTop="1" thickBot="1">
      <c r="B37" s="31" t="s">
        <v>86</v>
      </c>
      <c r="C37" s="32"/>
      <c r="D37" s="32"/>
      <c r="E37" s="32"/>
      <c r="F37" s="32"/>
      <c r="G37" s="32"/>
      <c r="H37" s="32"/>
      <c r="I37" s="32"/>
      <c r="J37" s="33"/>
      <c r="M37" s="162"/>
    </row>
    <row r="38" spans="1:14" ht="17.25" customHeight="1" thickTop="1" thickBot="1">
      <c r="B38" s="89">
        <v>28</v>
      </c>
      <c r="C38" s="163" t="s">
        <v>87</v>
      </c>
      <c r="D38" s="114" t="s">
        <v>51</v>
      </c>
      <c r="E38" s="164">
        <v>38022</v>
      </c>
      <c r="F38" s="165"/>
      <c r="G38" s="166"/>
      <c r="H38" s="56" t="s">
        <v>88</v>
      </c>
      <c r="I38" s="56" t="s">
        <v>89</v>
      </c>
      <c r="J38" s="56">
        <v>2295.1280000000002</v>
      </c>
      <c r="K38" s="167" t="s">
        <v>90</v>
      </c>
      <c r="M38" s="87">
        <f t="shared" ref="M38:M47" si="3">+(J38-I38)/I38</f>
        <v>1.0734223504766458E-3</v>
      </c>
    </row>
    <row r="39" spans="1:14" ht="17.25" customHeight="1" thickTop="1" thickBot="1">
      <c r="B39" s="89">
        <f t="shared" ref="B39:B55" si="4">+B38+1</f>
        <v>29</v>
      </c>
      <c r="C39" s="168" t="s">
        <v>91</v>
      </c>
      <c r="D39" s="169" t="s">
        <v>41</v>
      </c>
      <c r="E39" s="170">
        <v>40210</v>
      </c>
      <c r="F39" s="165"/>
      <c r="G39" s="171"/>
      <c r="H39" s="172" t="s">
        <v>92</v>
      </c>
      <c r="I39" s="173" t="s">
        <v>93</v>
      </c>
      <c r="J39" s="173" t="s">
        <v>93</v>
      </c>
      <c r="K39" s="174" t="s">
        <v>94</v>
      </c>
      <c r="M39" s="87" t="e">
        <f t="shared" si="3"/>
        <v>#VALUE!</v>
      </c>
    </row>
    <row r="40" spans="1:14" ht="17.25" customHeight="1" thickTop="1" thickBot="1">
      <c r="B40" s="89">
        <f t="shared" si="4"/>
        <v>30</v>
      </c>
      <c r="C40" s="175" t="s">
        <v>95</v>
      </c>
      <c r="D40" s="176" t="s">
        <v>96</v>
      </c>
      <c r="E40" s="164">
        <v>39745</v>
      </c>
      <c r="F40" s="165"/>
      <c r="G40" s="177"/>
      <c r="H40" s="178" t="s">
        <v>97</v>
      </c>
      <c r="I40" s="179" t="s">
        <v>98</v>
      </c>
      <c r="J40" s="179">
        <v>118.64100000000001</v>
      </c>
      <c r="K40" s="180" t="s">
        <v>99</v>
      </c>
      <c r="M40" s="87">
        <f t="shared" si="3"/>
        <v>-5.0652018952576563E-3</v>
      </c>
    </row>
    <row r="41" spans="1:14" ht="17.25" customHeight="1" thickTop="1" thickBot="1">
      <c r="B41" s="89">
        <f t="shared" si="4"/>
        <v>31</v>
      </c>
      <c r="C41" s="175" t="s">
        <v>100</v>
      </c>
      <c r="D41" s="176" t="s">
        <v>96</v>
      </c>
      <c r="E41" s="164">
        <v>39748</v>
      </c>
      <c r="F41" s="165"/>
      <c r="G41" s="166"/>
      <c r="H41" s="181" t="s">
        <v>101</v>
      </c>
      <c r="I41" s="181" t="s">
        <v>102</v>
      </c>
      <c r="J41" s="181">
        <v>152.24799999999999</v>
      </c>
      <c r="K41" s="180" t="s">
        <v>99</v>
      </c>
      <c r="M41" s="87">
        <f t="shared" si="3"/>
        <v>-7.0886607682010621E-4</v>
      </c>
    </row>
    <row r="42" spans="1:14" ht="17.25" customHeight="1" thickTop="1" thickBot="1">
      <c r="B42" s="89">
        <f t="shared" si="4"/>
        <v>32</v>
      </c>
      <c r="C42" s="175" t="s">
        <v>103</v>
      </c>
      <c r="D42" s="176" t="s">
        <v>56</v>
      </c>
      <c r="E42" s="164">
        <v>39937</v>
      </c>
      <c r="F42" s="165"/>
      <c r="G42" s="166"/>
      <c r="H42" s="181" t="s">
        <v>104</v>
      </c>
      <c r="I42" s="181" t="s">
        <v>105</v>
      </c>
      <c r="J42" s="181">
        <v>161.64500000000001</v>
      </c>
      <c r="K42" s="180" t="s">
        <v>99</v>
      </c>
      <c r="M42" s="87">
        <f t="shared" si="3"/>
        <v>8.2961669213736239E-3</v>
      </c>
    </row>
    <row r="43" spans="1:14" ht="17.25" customHeight="1" thickTop="1" thickBot="1">
      <c r="B43" s="89">
        <f t="shared" si="4"/>
        <v>33</v>
      </c>
      <c r="C43" s="175" t="s">
        <v>106</v>
      </c>
      <c r="D43" s="176" t="s">
        <v>10</v>
      </c>
      <c r="E43" s="164">
        <v>39888</v>
      </c>
      <c r="F43" s="165"/>
      <c r="G43" s="166"/>
      <c r="H43" s="178" t="s">
        <v>107</v>
      </c>
      <c r="I43" s="178" t="s">
        <v>108</v>
      </c>
      <c r="J43" s="178">
        <v>16.617000000000001</v>
      </c>
      <c r="K43" s="180" t="s">
        <v>99</v>
      </c>
      <c r="M43" s="87">
        <f t="shared" si="3"/>
        <v>5.3239760421078686E-3</v>
      </c>
    </row>
    <row r="44" spans="1:14" ht="17.25" customHeight="1" thickTop="1" thickBot="1">
      <c r="B44" s="89">
        <f t="shared" si="4"/>
        <v>34</v>
      </c>
      <c r="C44" s="175" t="s">
        <v>109</v>
      </c>
      <c r="D44" s="176" t="s">
        <v>10</v>
      </c>
      <c r="E44" s="164">
        <v>41183</v>
      </c>
      <c r="F44" s="165"/>
      <c r="G44" s="166"/>
      <c r="H44" s="182" t="s">
        <v>110</v>
      </c>
      <c r="I44" s="173" t="s">
        <v>93</v>
      </c>
      <c r="J44" s="173" t="s">
        <v>93</v>
      </c>
      <c r="K44" s="180" t="s">
        <v>99</v>
      </c>
      <c r="M44" s="87" t="e">
        <f t="shared" si="3"/>
        <v>#VALUE!</v>
      </c>
    </row>
    <row r="45" spans="1:14" ht="17.25" customHeight="1" thickTop="1" thickBot="1">
      <c r="B45" s="89">
        <f t="shared" si="4"/>
        <v>35</v>
      </c>
      <c r="C45" s="175" t="s">
        <v>111</v>
      </c>
      <c r="D45" s="176" t="s">
        <v>10</v>
      </c>
      <c r="E45" s="164">
        <v>41579</v>
      </c>
      <c r="F45" s="165"/>
      <c r="G45" s="166"/>
      <c r="H45" s="178" t="s">
        <v>112</v>
      </c>
      <c r="I45" s="178" t="s">
        <v>113</v>
      </c>
      <c r="J45" s="178">
        <v>5233.92</v>
      </c>
      <c r="K45" s="180"/>
      <c r="M45" s="87">
        <f t="shared" si="3"/>
        <v>5.8505111101673389E-3</v>
      </c>
    </row>
    <row r="46" spans="1:14" ht="17.25" customHeight="1" thickTop="1" thickBot="1">
      <c r="B46" s="89">
        <f t="shared" si="4"/>
        <v>36</v>
      </c>
      <c r="C46" s="183" t="s">
        <v>114</v>
      </c>
      <c r="D46" s="176" t="s">
        <v>30</v>
      </c>
      <c r="E46" s="164">
        <v>38740</v>
      </c>
      <c r="F46" s="165"/>
      <c r="G46" s="166"/>
      <c r="H46" s="178" t="s">
        <v>115</v>
      </c>
      <c r="I46" s="178" t="s">
        <v>116</v>
      </c>
      <c r="J46" s="178" t="s">
        <v>117</v>
      </c>
      <c r="K46" s="180"/>
      <c r="M46" s="87">
        <f t="shared" si="3"/>
        <v>-3.4495975469528159E-3</v>
      </c>
    </row>
    <row r="47" spans="1:14" ht="17.25" customHeight="1" thickTop="1" thickBot="1">
      <c r="A47" s="9" t="s">
        <v>118</v>
      </c>
      <c r="B47" s="89">
        <f t="shared" si="4"/>
        <v>37</v>
      </c>
      <c r="C47" s="183" t="s">
        <v>119</v>
      </c>
      <c r="D47" s="176" t="s">
        <v>30</v>
      </c>
      <c r="E47" s="164">
        <v>38740</v>
      </c>
      <c r="F47" s="165"/>
      <c r="G47" s="166"/>
      <c r="H47" s="178" t="s">
        <v>120</v>
      </c>
      <c r="I47" s="178" t="s">
        <v>121</v>
      </c>
      <c r="J47" s="178" t="s">
        <v>122</v>
      </c>
      <c r="K47" s="184" t="s">
        <v>34</v>
      </c>
      <c r="M47" s="87">
        <f t="shared" si="3"/>
        <v>-1.7597888253409605E-3</v>
      </c>
    </row>
    <row r="48" spans="1:14" ht="17.25" customHeight="1" thickTop="1" thickBot="1">
      <c r="B48" s="89">
        <f t="shared" si="4"/>
        <v>38</v>
      </c>
      <c r="C48" s="175" t="s">
        <v>123</v>
      </c>
      <c r="D48" s="185" t="s">
        <v>30</v>
      </c>
      <c r="E48" s="164">
        <v>40071</v>
      </c>
      <c r="F48" s="165"/>
      <c r="G48" s="166"/>
      <c r="H48" s="178" t="s">
        <v>124</v>
      </c>
      <c r="I48" s="186" t="s">
        <v>125</v>
      </c>
      <c r="J48" s="186" t="s">
        <v>126</v>
      </c>
      <c r="K48" s="174" t="s">
        <v>94</v>
      </c>
      <c r="M48" s="87" t="e">
        <f>+(#REF!-I48)/I48</f>
        <v>#REF!</v>
      </c>
    </row>
    <row r="49" spans="2:14" ht="17.25" customHeight="1" thickTop="1">
      <c r="B49" s="89">
        <f t="shared" si="4"/>
        <v>39</v>
      </c>
      <c r="C49" s="175" t="s">
        <v>127</v>
      </c>
      <c r="D49" s="169" t="s">
        <v>41</v>
      </c>
      <c r="E49" s="170">
        <v>42087</v>
      </c>
      <c r="F49" s="165"/>
      <c r="G49" s="166"/>
      <c r="H49" s="187" t="s">
        <v>128</v>
      </c>
      <c r="I49" s="187" t="s">
        <v>129</v>
      </c>
      <c r="J49" s="187" t="s">
        <v>130</v>
      </c>
      <c r="K49" s="174"/>
      <c r="M49" s="188">
        <f t="shared" ref="M49:M55" si="5">+(J49-I49)/I49</f>
        <v>2.7297543221111134E-3</v>
      </c>
    </row>
    <row r="50" spans="2:14" ht="16.5" customHeight="1">
      <c r="B50" s="189">
        <f t="shared" si="4"/>
        <v>40</v>
      </c>
      <c r="C50" s="183" t="s">
        <v>131</v>
      </c>
      <c r="D50" s="169" t="s">
        <v>41</v>
      </c>
      <c r="E50" s="170">
        <v>42087</v>
      </c>
      <c r="F50" s="165"/>
      <c r="G50" s="166"/>
      <c r="H50" s="56" t="s">
        <v>132</v>
      </c>
      <c r="I50" s="56" t="s">
        <v>133</v>
      </c>
      <c r="J50" s="56" t="s">
        <v>134</v>
      </c>
      <c r="K50" s="174"/>
      <c r="M50" s="188">
        <f t="shared" si="5"/>
        <v>4.5248868778281588E-3</v>
      </c>
    </row>
    <row r="51" spans="2:14" ht="16.5" customHeight="1">
      <c r="B51" s="189">
        <f t="shared" si="4"/>
        <v>41</v>
      </c>
      <c r="C51" s="175" t="s">
        <v>135</v>
      </c>
      <c r="D51" s="190" t="s">
        <v>41</v>
      </c>
      <c r="E51" s="170">
        <v>42087</v>
      </c>
      <c r="F51" s="165"/>
      <c r="G51" s="191"/>
      <c r="H51" s="192" t="s">
        <v>132</v>
      </c>
      <c r="I51" s="192" t="s">
        <v>130</v>
      </c>
      <c r="J51" s="192" t="s">
        <v>136</v>
      </c>
      <c r="K51" s="174"/>
      <c r="M51" s="188">
        <f t="shared" si="5"/>
        <v>3.6297640653357561E-3</v>
      </c>
    </row>
    <row r="52" spans="2:14" ht="16.5" customHeight="1">
      <c r="B52" s="193">
        <f t="shared" si="4"/>
        <v>42</v>
      </c>
      <c r="C52" s="175" t="s">
        <v>137</v>
      </c>
      <c r="D52" s="190" t="s">
        <v>138</v>
      </c>
      <c r="E52" s="170">
        <v>42317</v>
      </c>
      <c r="F52" s="194"/>
      <c r="G52" s="195"/>
      <c r="H52" s="196" t="s">
        <v>139</v>
      </c>
      <c r="I52" s="196" t="s">
        <v>140</v>
      </c>
      <c r="J52" s="196">
        <v>116.392</v>
      </c>
      <c r="K52" s="174"/>
      <c r="M52" s="188">
        <f t="shared" si="5"/>
        <v>1.6092250763736296E-3</v>
      </c>
    </row>
    <row r="53" spans="2:14" ht="16.5" customHeight="1">
      <c r="B53" s="193">
        <f t="shared" si="4"/>
        <v>43</v>
      </c>
      <c r="C53" s="197" t="s">
        <v>141</v>
      </c>
      <c r="D53" s="198" t="s">
        <v>36</v>
      </c>
      <c r="E53" s="199">
        <v>39503</v>
      </c>
      <c r="F53" s="200"/>
      <c r="G53" s="201"/>
      <c r="H53" s="179" t="s">
        <v>142</v>
      </c>
      <c r="I53" s="179" t="s">
        <v>143</v>
      </c>
      <c r="J53" s="179">
        <v>119.73399999999999</v>
      </c>
      <c r="K53" s="174"/>
      <c r="M53" s="188">
        <f t="shared" si="5"/>
        <v>-1.670341417793771E-5</v>
      </c>
    </row>
    <row r="54" spans="2:14" ht="16.5" customHeight="1">
      <c r="B54" s="193">
        <f t="shared" si="4"/>
        <v>44</v>
      </c>
      <c r="C54" s="197" t="s">
        <v>144</v>
      </c>
      <c r="D54" s="198" t="s">
        <v>145</v>
      </c>
      <c r="E54" s="202">
        <v>42842</v>
      </c>
      <c r="F54" s="203"/>
      <c r="G54" s="204"/>
      <c r="H54" s="179" t="s">
        <v>146</v>
      </c>
      <c r="I54" s="179" t="s">
        <v>147</v>
      </c>
      <c r="J54" s="179">
        <v>990.00099999999998</v>
      </c>
      <c r="K54" s="174"/>
      <c r="M54" s="188">
        <f t="shared" si="5"/>
        <v>-8.2912775799927913E-3</v>
      </c>
    </row>
    <row r="55" spans="2:14" ht="16.5" customHeight="1" thickBot="1">
      <c r="B55" s="193">
        <f t="shared" si="4"/>
        <v>45</v>
      </c>
      <c r="C55" s="197" t="s">
        <v>148</v>
      </c>
      <c r="D55" s="198" t="s">
        <v>138</v>
      </c>
      <c r="E55" s="205">
        <v>42874</v>
      </c>
      <c r="F55" s="206"/>
      <c r="G55" s="207"/>
      <c r="H55" s="179" t="s">
        <v>146</v>
      </c>
      <c r="I55" s="179" t="s">
        <v>149</v>
      </c>
      <c r="J55" s="179">
        <v>10.377000000000001</v>
      </c>
      <c r="K55" s="174"/>
      <c r="M55" s="188">
        <f t="shared" si="5"/>
        <v>8.6805555555558847E-4</v>
      </c>
    </row>
    <row r="56" spans="2:14" ht="13.5" customHeight="1" thickTop="1" thickBot="1">
      <c r="B56" s="208" t="s">
        <v>150</v>
      </c>
      <c r="C56" s="209"/>
      <c r="D56" s="209"/>
      <c r="E56" s="209"/>
      <c r="F56" s="209"/>
      <c r="G56" s="209"/>
      <c r="H56" s="209"/>
      <c r="I56" s="209"/>
      <c r="J56" s="210"/>
    </row>
    <row r="57" spans="2:14" ht="14.25" customHeight="1" thickTop="1" thickBot="1">
      <c r="B57" s="212" t="s">
        <v>0</v>
      </c>
      <c r="C57" s="213"/>
      <c r="D57" s="214" t="s">
        <v>1</v>
      </c>
      <c r="E57" s="215" t="s">
        <v>2</v>
      </c>
      <c r="F57" s="216" t="s">
        <v>151</v>
      </c>
      <c r="G57" s="217"/>
      <c r="H57" s="218" t="s">
        <v>3</v>
      </c>
      <c r="I57" s="3" t="s">
        <v>4</v>
      </c>
      <c r="J57" s="219" t="s">
        <v>5</v>
      </c>
      <c r="M57" s="9"/>
    </row>
    <row r="58" spans="2:14" ht="13.5" customHeight="1">
      <c r="B58" s="11"/>
      <c r="C58" s="12"/>
      <c r="D58" s="13"/>
      <c r="E58" s="220"/>
      <c r="F58" s="221" t="s">
        <v>152</v>
      </c>
      <c r="G58" s="221" t="s">
        <v>153</v>
      </c>
      <c r="H58" s="222"/>
      <c r="I58" s="13"/>
      <c r="J58" s="223"/>
      <c r="M58" s="9"/>
    </row>
    <row r="59" spans="2:14" ht="16.5" customHeight="1" thickBot="1">
      <c r="B59" s="224"/>
      <c r="C59" s="20"/>
      <c r="D59" s="21"/>
      <c r="E59" s="225"/>
      <c r="F59" s="226"/>
      <c r="G59" s="226"/>
      <c r="H59" s="227"/>
      <c r="I59" s="21"/>
      <c r="J59" s="228"/>
      <c r="M59" s="9"/>
    </row>
    <row r="60" spans="2:14" ht="16.5" customHeight="1" thickTop="1" thickBot="1">
      <c r="B60" s="229" t="s">
        <v>154</v>
      </c>
      <c r="C60" s="230"/>
      <c r="D60" s="230"/>
      <c r="E60" s="230"/>
      <c r="F60" s="230"/>
      <c r="G60" s="230"/>
      <c r="H60" s="230"/>
      <c r="I60" s="230"/>
      <c r="J60" s="231"/>
      <c r="M60" s="9"/>
    </row>
    <row r="61" spans="2:14" ht="16.5" customHeight="1" thickTop="1" thickBot="1">
      <c r="B61" s="232">
        <v>46</v>
      </c>
      <c r="C61" s="233" t="s">
        <v>155</v>
      </c>
      <c r="D61" s="234" t="s">
        <v>23</v>
      </c>
      <c r="E61" s="235">
        <v>36831</v>
      </c>
      <c r="F61" s="236">
        <v>42865</v>
      </c>
      <c r="G61" s="237" t="s">
        <v>156</v>
      </c>
      <c r="H61" s="238" t="s">
        <v>157</v>
      </c>
      <c r="I61" s="238">
        <v>107.428</v>
      </c>
      <c r="J61" s="238">
        <v>107.462</v>
      </c>
      <c r="K61" s="42"/>
      <c r="L61" s="42"/>
      <c r="M61" s="43"/>
      <c r="N61" s="42"/>
    </row>
    <row r="62" spans="2:14" ht="16.5" customHeight="1" thickTop="1" thickBot="1">
      <c r="B62" s="239">
        <f>B61+1</f>
        <v>47</v>
      </c>
      <c r="C62" s="240" t="s">
        <v>158</v>
      </c>
      <c r="D62" s="241" t="s">
        <v>41</v>
      </c>
      <c r="E62" s="235">
        <v>101.60599999999999</v>
      </c>
      <c r="F62" s="236">
        <v>42878</v>
      </c>
      <c r="G62" s="242" t="s">
        <v>159</v>
      </c>
      <c r="H62" s="243" t="s">
        <v>160</v>
      </c>
      <c r="I62" s="243">
        <v>102.491</v>
      </c>
      <c r="J62" s="243">
        <v>102.51900000000001</v>
      </c>
      <c r="K62" s="42"/>
      <c r="L62" s="42"/>
      <c r="M62" s="43"/>
      <c r="N62" s="42"/>
    </row>
    <row r="63" spans="2:14" ht="16.5" customHeight="1" thickTop="1" thickBot="1">
      <c r="B63" s="239">
        <f t="shared" ref="B63:B84" si="6">B62+1</f>
        <v>48</v>
      </c>
      <c r="C63" s="244" t="s">
        <v>161</v>
      </c>
      <c r="D63" s="241" t="s">
        <v>41</v>
      </c>
      <c r="E63" s="235">
        <v>38847</v>
      </c>
      <c r="F63" s="245">
        <v>42886</v>
      </c>
      <c r="G63" s="246" t="s">
        <v>162</v>
      </c>
      <c r="H63" s="247" t="s">
        <v>163</v>
      </c>
      <c r="I63" s="243">
        <v>104.54900000000001</v>
      </c>
      <c r="J63" s="243">
        <v>104.58199999999999</v>
      </c>
      <c r="K63" s="42"/>
      <c r="L63" s="42"/>
      <c r="M63" s="43"/>
      <c r="N63" s="42"/>
    </row>
    <row r="64" spans="2:14" ht="16.5" customHeight="1" thickTop="1" thickBot="1">
      <c r="B64" s="248">
        <f t="shared" si="6"/>
        <v>49</v>
      </c>
      <c r="C64" s="249" t="s">
        <v>164</v>
      </c>
      <c r="D64" s="250" t="s">
        <v>165</v>
      </c>
      <c r="E64" s="235">
        <v>36831</v>
      </c>
      <c r="F64" s="235">
        <v>42877</v>
      </c>
      <c r="G64" s="251" t="s">
        <v>166</v>
      </c>
      <c r="H64" s="252" t="s">
        <v>167</v>
      </c>
      <c r="I64" s="253">
        <v>101.771</v>
      </c>
      <c r="J64" s="253">
        <v>101.804</v>
      </c>
      <c r="K64" s="42"/>
      <c r="L64" s="42"/>
      <c r="M64" s="43"/>
      <c r="N64" s="42"/>
    </row>
    <row r="65" spans="1:14" ht="16.5" customHeight="1" thickTop="1" thickBot="1">
      <c r="B65" s="248">
        <f t="shared" si="6"/>
        <v>50</v>
      </c>
      <c r="C65" s="254" t="s">
        <v>168</v>
      </c>
      <c r="D65" s="250" t="s">
        <v>169</v>
      </c>
      <c r="E65" s="235">
        <v>39209</v>
      </c>
      <c r="F65" s="235">
        <v>42846</v>
      </c>
      <c r="G65" s="251" t="s">
        <v>170</v>
      </c>
      <c r="H65" s="253" t="s">
        <v>171</v>
      </c>
      <c r="I65" s="253">
        <v>103.518</v>
      </c>
      <c r="J65" s="253">
        <v>103.55800000000001</v>
      </c>
      <c r="K65" s="42"/>
      <c r="L65" s="42"/>
      <c r="M65" s="43"/>
      <c r="N65" s="42"/>
    </row>
    <row r="66" spans="1:14" ht="16.5" customHeight="1" thickTop="1" thickBot="1">
      <c r="B66" s="248">
        <f t="shared" si="6"/>
        <v>51</v>
      </c>
      <c r="C66" s="254" t="s">
        <v>172</v>
      </c>
      <c r="D66" s="114" t="s">
        <v>51</v>
      </c>
      <c r="E66" s="235">
        <v>37865</v>
      </c>
      <c r="F66" s="235">
        <v>42886</v>
      </c>
      <c r="G66" s="251" t="s">
        <v>173</v>
      </c>
      <c r="H66" s="253" t="s">
        <v>174</v>
      </c>
      <c r="I66" s="253">
        <v>106.538</v>
      </c>
      <c r="J66" s="253">
        <v>106.568</v>
      </c>
      <c r="K66" s="42"/>
      <c r="L66" s="42"/>
      <c r="M66" s="43"/>
      <c r="N66" s="42"/>
    </row>
    <row r="67" spans="1:14" ht="16.5" customHeight="1" thickTop="1" thickBot="1">
      <c r="B67" s="255">
        <f t="shared" si="6"/>
        <v>52</v>
      </c>
      <c r="C67" s="256" t="s">
        <v>175</v>
      </c>
      <c r="D67" s="257" t="s">
        <v>96</v>
      </c>
      <c r="E67" s="235">
        <v>35436</v>
      </c>
      <c r="F67" s="235">
        <v>42870</v>
      </c>
      <c r="G67" s="258" t="s">
        <v>176</v>
      </c>
      <c r="H67" s="252" t="s">
        <v>177</v>
      </c>
      <c r="I67" s="252">
        <v>104.00700000000001</v>
      </c>
      <c r="J67" s="252">
        <v>104.045</v>
      </c>
      <c r="K67" s="42"/>
      <c r="L67" s="42"/>
      <c r="M67" s="43"/>
      <c r="N67" s="42"/>
    </row>
    <row r="68" spans="1:14" ht="16.5" customHeight="1" thickTop="1" thickBot="1">
      <c r="B68" s="255">
        <f t="shared" si="6"/>
        <v>53</v>
      </c>
      <c r="C68" s="256" t="s">
        <v>178</v>
      </c>
      <c r="D68" s="257" t="s">
        <v>13</v>
      </c>
      <c r="E68" s="235">
        <v>35464</v>
      </c>
      <c r="F68" s="236">
        <v>42878</v>
      </c>
      <c r="G68" s="258" t="s">
        <v>179</v>
      </c>
      <c r="H68" s="259" t="s">
        <v>180</v>
      </c>
      <c r="I68" s="260">
        <v>101.22</v>
      </c>
      <c r="J68" s="260">
        <v>101.246</v>
      </c>
      <c r="K68" s="42"/>
      <c r="L68" s="42"/>
      <c r="M68" s="43"/>
      <c r="N68" s="42"/>
    </row>
    <row r="69" spans="1:14" ht="15" customHeight="1" thickTop="1" thickBot="1">
      <c r="B69" s="255">
        <f t="shared" si="6"/>
        <v>54</v>
      </c>
      <c r="C69" s="256" t="s">
        <v>181</v>
      </c>
      <c r="D69" s="257" t="s">
        <v>36</v>
      </c>
      <c r="E69" s="261">
        <v>37207</v>
      </c>
      <c r="F69" s="262">
        <v>42881</v>
      </c>
      <c r="G69" s="258" t="s">
        <v>182</v>
      </c>
      <c r="H69" s="260" t="s">
        <v>183</v>
      </c>
      <c r="I69" s="260">
        <v>103.08799999999999</v>
      </c>
      <c r="J69" s="260">
        <v>103.11</v>
      </c>
      <c r="K69" s="42"/>
      <c r="L69" s="42"/>
      <c r="M69" s="43"/>
      <c r="N69" s="42"/>
    </row>
    <row r="70" spans="1:14" ht="16.5" customHeight="1" thickTop="1" thickBot="1">
      <c r="B70" s="255">
        <f t="shared" si="6"/>
        <v>55</v>
      </c>
      <c r="C70" s="256" t="s">
        <v>184</v>
      </c>
      <c r="D70" s="257" t="s">
        <v>185</v>
      </c>
      <c r="E70" s="261">
        <v>37043</v>
      </c>
      <c r="F70" s="261">
        <v>42885</v>
      </c>
      <c r="G70" s="258" t="s">
        <v>186</v>
      </c>
      <c r="H70" s="260" t="s">
        <v>187</v>
      </c>
      <c r="I70" s="260">
        <v>101.63</v>
      </c>
      <c r="J70" s="260">
        <v>101.66200000000001</v>
      </c>
      <c r="K70" s="42"/>
      <c r="L70" s="42"/>
      <c r="M70" s="43"/>
      <c r="N70" s="42"/>
    </row>
    <row r="71" spans="1:14" ht="16.5" customHeight="1" thickTop="1" thickBot="1">
      <c r="B71" s="255">
        <f t="shared" si="6"/>
        <v>56</v>
      </c>
      <c r="C71" s="256" t="s">
        <v>188</v>
      </c>
      <c r="D71" s="257" t="s">
        <v>189</v>
      </c>
      <c r="E71" s="261">
        <v>37242</v>
      </c>
      <c r="F71" s="261">
        <v>42852</v>
      </c>
      <c r="G71" s="258" t="s">
        <v>190</v>
      </c>
      <c r="H71" s="260" t="s">
        <v>191</v>
      </c>
      <c r="I71" s="260">
        <v>103.526</v>
      </c>
      <c r="J71" s="260">
        <v>103.559</v>
      </c>
      <c r="K71" s="42"/>
      <c r="L71" s="42"/>
      <c r="M71" s="43"/>
      <c r="N71" s="42"/>
    </row>
    <row r="72" spans="1:14" ht="15.75" customHeight="1" thickTop="1" thickBot="1">
      <c r="B72" s="255">
        <f t="shared" si="6"/>
        <v>57</v>
      </c>
      <c r="C72" s="263" t="s">
        <v>192</v>
      </c>
      <c r="D72" s="257" t="s">
        <v>193</v>
      </c>
      <c r="E72" s="261">
        <v>39489</v>
      </c>
      <c r="F72" s="264">
        <v>42880</v>
      </c>
      <c r="G72" s="258" t="s">
        <v>194</v>
      </c>
      <c r="H72" s="259" t="s">
        <v>195</v>
      </c>
      <c r="I72" s="259">
        <v>102.831</v>
      </c>
      <c r="J72" s="259">
        <v>102.861</v>
      </c>
      <c r="K72" s="42"/>
      <c r="L72" s="42"/>
      <c r="M72" s="43"/>
      <c r="N72" s="42"/>
    </row>
    <row r="73" spans="1:14" ht="17.25" customHeight="1" thickTop="1" thickBot="1">
      <c r="B73" s="265">
        <f t="shared" si="6"/>
        <v>58</v>
      </c>
      <c r="C73" s="266" t="s">
        <v>196</v>
      </c>
      <c r="D73" s="267" t="s">
        <v>197</v>
      </c>
      <c r="E73" s="261">
        <v>36075</v>
      </c>
      <c r="F73" s="268">
        <v>42864</v>
      </c>
      <c r="G73" s="269" t="s">
        <v>198</v>
      </c>
      <c r="H73" s="270" t="s">
        <v>199</v>
      </c>
      <c r="I73" s="270">
        <v>106.188</v>
      </c>
      <c r="J73" s="270">
        <v>106.226</v>
      </c>
      <c r="K73" s="42"/>
      <c r="L73" s="42"/>
      <c r="M73" s="43"/>
      <c r="N73" s="42"/>
    </row>
    <row r="74" spans="1:14" ht="16.5" customHeight="1" thickTop="1" thickBot="1">
      <c r="B74" s="271">
        <f t="shared" si="6"/>
        <v>59</v>
      </c>
      <c r="C74" s="272" t="s">
        <v>200</v>
      </c>
      <c r="D74" s="273" t="s">
        <v>138</v>
      </c>
      <c r="E74" s="261">
        <v>37396</v>
      </c>
      <c r="F74" s="274">
        <v>42880</v>
      </c>
      <c r="G74" s="275" t="s">
        <v>201</v>
      </c>
      <c r="H74" s="260" t="s">
        <v>202</v>
      </c>
      <c r="I74" s="260">
        <v>104.40300000000001</v>
      </c>
      <c r="J74" s="260">
        <v>104.43300000000001</v>
      </c>
      <c r="K74" s="34"/>
      <c r="L74" s="34"/>
      <c r="M74" s="276"/>
      <c r="N74" s="34"/>
    </row>
    <row r="75" spans="1:14" ht="16.5" customHeight="1" thickTop="1" thickBot="1">
      <c r="B75" s="271">
        <f t="shared" si="6"/>
        <v>60</v>
      </c>
      <c r="C75" s="272" t="s">
        <v>203</v>
      </c>
      <c r="D75" s="273" t="s">
        <v>56</v>
      </c>
      <c r="E75" s="277">
        <v>40211</v>
      </c>
      <c r="F75" s="261">
        <v>42885</v>
      </c>
      <c r="G75" s="278" t="s">
        <v>204</v>
      </c>
      <c r="H75" s="279" t="s">
        <v>205</v>
      </c>
      <c r="I75" s="260">
        <v>103.354</v>
      </c>
      <c r="J75" s="260">
        <v>103.38500000000001</v>
      </c>
      <c r="K75" s="42"/>
      <c r="L75" s="42"/>
      <c r="M75" s="43"/>
      <c r="N75" s="42"/>
    </row>
    <row r="76" spans="1:14" ht="16.5" customHeight="1" thickTop="1" thickBot="1">
      <c r="B76" s="271">
        <f t="shared" si="6"/>
        <v>61</v>
      </c>
      <c r="C76" s="280" t="s">
        <v>206</v>
      </c>
      <c r="D76" s="281" t="s">
        <v>207</v>
      </c>
      <c r="E76" s="261">
        <v>33910</v>
      </c>
      <c r="F76" s="261">
        <v>42825</v>
      </c>
      <c r="G76" s="275" t="s">
        <v>208</v>
      </c>
      <c r="H76" s="279" t="s">
        <v>209</v>
      </c>
      <c r="I76" s="279">
        <v>102.062</v>
      </c>
      <c r="J76" s="279">
        <v>102.095</v>
      </c>
      <c r="K76" s="42"/>
      <c r="L76" s="42"/>
      <c r="M76" s="43"/>
      <c r="N76" s="42"/>
    </row>
    <row r="77" spans="1:14" ht="14.25" customHeight="1" thickTop="1" thickBot="1">
      <c r="B77" s="271">
        <f t="shared" si="6"/>
        <v>62</v>
      </c>
      <c r="C77" s="272" t="s">
        <v>210</v>
      </c>
      <c r="D77" s="282" t="s">
        <v>211</v>
      </c>
      <c r="E77" s="261">
        <v>36815</v>
      </c>
      <c r="F77" s="261">
        <v>42885</v>
      </c>
      <c r="G77" s="275" t="s">
        <v>212</v>
      </c>
      <c r="H77" s="279" t="s">
        <v>213</v>
      </c>
      <c r="I77" s="279">
        <v>103.629</v>
      </c>
      <c r="J77" s="279">
        <v>103.658</v>
      </c>
      <c r="K77" s="42"/>
      <c r="L77" s="42"/>
      <c r="M77" s="43"/>
      <c r="N77" s="42"/>
    </row>
    <row r="78" spans="1:14" ht="16.5" customHeight="1" thickTop="1" thickBot="1">
      <c r="A78" s="105"/>
      <c r="B78" s="271">
        <f t="shared" si="6"/>
        <v>63</v>
      </c>
      <c r="C78" s="283" t="s">
        <v>214</v>
      </c>
      <c r="D78" s="273" t="s">
        <v>215</v>
      </c>
      <c r="E78" s="284">
        <v>35744</v>
      </c>
      <c r="F78" s="285">
        <v>42877</v>
      </c>
      <c r="G78" s="275" t="s">
        <v>216</v>
      </c>
      <c r="H78" s="279" t="s">
        <v>217</v>
      </c>
      <c r="I78" s="279">
        <v>102.10299999999999</v>
      </c>
      <c r="J78" s="279">
        <v>102.139</v>
      </c>
      <c r="K78" s="42"/>
      <c r="L78" s="42"/>
      <c r="M78" s="43"/>
      <c r="N78" s="42"/>
    </row>
    <row r="79" spans="1:14" ht="16.5" customHeight="1" thickTop="1" thickBot="1">
      <c r="B79" s="286">
        <f t="shared" si="6"/>
        <v>64</v>
      </c>
      <c r="C79" s="287" t="s">
        <v>218</v>
      </c>
      <c r="D79" s="288" t="s">
        <v>215</v>
      </c>
      <c r="E79" s="289">
        <v>40000</v>
      </c>
      <c r="F79" s="264">
        <v>42881</v>
      </c>
      <c r="G79" s="290" t="s">
        <v>219</v>
      </c>
      <c r="H79" s="291" t="s">
        <v>220</v>
      </c>
      <c r="I79" s="291">
        <v>103.28700000000001</v>
      </c>
      <c r="J79" s="291">
        <v>103.319</v>
      </c>
      <c r="K79" s="42"/>
      <c r="L79" s="42"/>
      <c r="M79" s="43"/>
      <c r="N79" s="42"/>
    </row>
    <row r="80" spans="1:14" ht="16.5" customHeight="1" thickTop="1" thickBot="1">
      <c r="B80" s="292">
        <f t="shared" si="6"/>
        <v>65</v>
      </c>
      <c r="C80" s="293" t="s">
        <v>221</v>
      </c>
      <c r="D80" s="294" t="s">
        <v>80</v>
      </c>
      <c r="E80" s="261">
        <v>39604</v>
      </c>
      <c r="F80" s="261">
        <v>42885</v>
      </c>
      <c r="G80" s="237" t="s">
        <v>222</v>
      </c>
      <c r="H80" s="252" t="s">
        <v>223</v>
      </c>
      <c r="I80" s="252">
        <v>104.694</v>
      </c>
      <c r="J80" s="252">
        <v>104.723</v>
      </c>
      <c r="K80" s="42"/>
      <c r="L80" s="42"/>
      <c r="M80" s="43"/>
      <c r="N80" s="42"/>
    </row>
    <row r="81" spans="1:14" ht="16.5" customHeight="1" thickTop="1" thickBot="1">
      <c r="B81" s="292">
        <f t="shared" si="6"/>
        <v>66</v>
      </c>
      <c r="C81" s="295" t="s">
        <v>224</v>
      </c>
      <c r="D81" s="296" t="s">
        <v>19</v>
      </c>
      <c r="E81" s="261">
        <v>35481</v>
      </c>
      <c r="F81" s="261">
        <v>42884</v>
      </c>
      <c r="G81" s="297" t="s">
        <v>225</v>
      </c>
      <c r="H81" s="298" t="s">
        <v>226</v>
      </c>
      <c r="I81" s="298">
        <v>102.227</v>
      </c>
      <c r="J81" s="298">
        <v>102.264</v>
      </c>
      <c r="K81" s="42"/>
      <c r="L81" s="42"/>
      <c r="M81" s="43"/>
      <c r="N81" s="42"/>
    </row>
    <row r="82" spans="1:14" ht="16.5" customHeight="1" thickTop="1" thickBot="1">
      <c r="B82" s="292">
        <f t="shared" si="6"/>
        <v>67</v>
      </c>
      <c r="C82" s="299" t="s">
        <v>227</v>
      </c>
      <c r="D82" s="296" t="s">
        <v>67</v>
      </c>
      <c r="E82" s="261">
        <v>39706</v>
      </c>
      <c r="F82" s="300">
        <v>42886</v>
      </c>
      <c r="G82" s="297" t="s">
        <v>228</v>
      </c>
      <c r="H82" s="298" t="s">
        <v>229</v>
      </c>
      <c r="I82" s="298">
        <v>102.319</v>
      </c>
      <c r="J82" s="298">
        <v>102.357</v>
      </c>
      <c r="K82" s="42"/>
      <c r="L82" s="42"/>
      <c r="M82" s="43"/>
      <c r="N82" s="42"/>
    </row>
    <row r="83" spans="1:14" ht="16.5" customHeight="1" thickTop="1" thickBot="1">
      <c r="B83" s="301">
        <f t="shared" si="6"/>
        <v>68</v>
      </c>
      <c r="C83" s="302" t="s">
        <v>230</v>
      </c>
      <c r="D83" s="303" t="s">
        <v>10</v>
      </c>
      <c r="E83" s="261">
        <v>38565</v>
      </c>
      <c r="F83" s="261">
        <v>42881</v>
      </c>
      <c r="G83" s="304" t="s">
        <v>231</v>
      </c>
      <c r="H83" s="252" t="s">
        <v>232</v>
      </c>
      <c r="I83" s="252">
        <v>104.703</v>
      </c>
      <c r="J83" s="252">
        <v>104.73399999999999</v>
      </c>
      <c r="K83" s="42"/>
      <c r="L83" s="42"/>
      <c r="M83" s="43"/>
      <c r="N83" s="42"/>
    </row>
    <row r="84" spans="1:14" ht="16.5" customHeight="1" thickTop="1" thickBot="1">
      <c r="B84" s="301">
        <f t="shared" si="6"/>
        <v>69</v>
      </c>
      <c r="C84" s="305" t="s">
        <v>233</v>
      </c>
      <c r="D84" s="306" t="s">
        <v>16</v>
      </c>
      <c r="E84" s="307">
        <v>34288</v>
      </c>
      <c r="F84" s="264">
        <v>42865</v>
      </c>
      <c r="G84" s="308" t="s">
        <v>234</v>
      </c>
      <c r="H84" s="309" t="s">
        <v>235</v>
      </c>
      <c r="I84" s="309">
        <v>101.84</v>
      </c>
      <c r="J84" s="309">
        <v>101.869</v>
      </c>
      <c r="K84" s="42"/>
      <c r="L84" s="42"/>
      <c r="M84" s="43"/>
      <c r="N84" s="42"/>
    </row>
    <row r="85" spans="1:14" ht="13.5" customHeight="1" thickTop="1" thickBot="1">
      <c r="A85" s="9" t="s">
        <v>118</v>
      </c>
      <c r="B85" s="229" t="s">
        <v>236</v>
      </c>
      <c r="C85" s="230"/>
      <c r="D85" s="230"/>
      <c r="E85" s="230"/>
      <c r="F85" s="230"/>
      <c r="G85" s="230"/>
      <c r="H85" s="230"/>
      <c r="I85" s="230"/>
      <c r="J85" s="231"/>
      <c r="K85" s="42"/>
      <c r="L85" s="42"/>
      <c r="M85" s="43"/>
      <c r="N85" s="42"/>
    </row>
    <row r="86" spans="1:14" ht="18" customHeight="1" thickTop="1" thickBot="1">
      <c r="B86" s="311">
        <v>70</v>
      </c>
      <c r="C86" s="312" t="s">
        <v>237</v>
      </c>
      <c r="D86" s="313" t="s">
        <v>23</v>
      </c>
      <c r="E86" s="261">
        <v>39084</v>
      </c>
      <c r="F86" s="261">
        <v>42865</v>
      </c>
      <c r="G86" s="237" t="s">
        <v>238</v>
      </c>
      <c r="H86" s="314" t="s">
        <v>239</v>
      </c>
      <c r="I86" s="314">
        <v>10.551</v>
      </c>
      <c r="J86" s="314">
        <v>10.555</v>
      </c>
      <c r="K86" s="42"/>
      <c r="L86" s="42"/>
      <c r="M86" s="43"/>
      <c r="N86" s="42"/>
    </row>
    <row r="87" spans="1:14" ht="16.5" customHeight="1" thickTop="1" thickBot="1">
      <c r="A87" s="9" t="s">
        <v>118</v>
      </c>
      <c r="B87" s="311">
        <f>B86+1</f>
        <v>71</v>
      </c>
      <c r="C87" s="315" t="s">
        <v>240</v>
      </c>
      <c r="D87" s="114" t="s">
        <v>51</v>
      </c>
      <c r="E87" s="316">
        <v>39762</v>
      </c>
      <c r="F87" s="261">
        <v>42886</v>
      </c>
      <c r="G87" s="304" t="s">
        <v>241</v>
      </c>
      <c r="H87" s="317" t="s">
        <v>242</v>
      </c>
      <c r="I87" s="317">
        <v>103.066</v>
      </c>
      <c r="J87" s="317">
        <v>103.099</v>
      </c>
      <c r="M87" s="87"/>
    </row>
    <row r="88" spans="1:14" ht="16.5" customHeight="1" thickTop="1" thickBot="1">
      <c r="B88" s="311">
        <f t="shared" ref="B88:B90" si="7">B87+1</f>
        <v>72</v>
      </c>
      <c r="C88" s="318" t="s">
        <v>243</v>
      </c>
      <c r="D88" s="319" t="s">
        <v>244</v>
      </c>
      <c r="E88" s="320">
        <v>40543</v>
      </c>
      <c r="F88" s="321">
        <v>42874</v>
      </c>
      <c r="G88" s="308" t="s">
        <v>245</v>
      </c>
      <c r="H88" s="322" t="s">
        <v>246</v>
      </c>
      <c r="I88" s="322">
        <v>103.45399999999999</v>
      </c>
      <c r="J88" s="322">
        <v>103.492</v>
      </c>
      <c r="K88" s="42"/>
      <c r="L88" s="42"/>
      <c r="M88" s="43"/>
      <c r="N88" s="42"/>
    </row>
    <row r="89" spans="1:14" ht="16.5" customHeight="1" thickTop="1" thickBot="1">
      <c r="B89" s="311">
        <f t="shared" si="7"/>
        <v>73</v>
      </c>
      <c r="C89" s="323" t="s">
        <v>247</v>
      </c>
      <c r="D89" s="324" t="s">
        <v>248</v>
      </c>
      <c r="E89" s="325">
        <v>42024</v>
      </c>
      <c r="F89" s="326">
        <v>42886</v>
      </c>
      <c r="G89" s="327" t="s">
        <v>249</v>
      </c>
      <c r="H89" s="328" t="s">
        <v>250</v>
      </c>
      <c r="I89" s="329">
        <v>104.343</v>
      </c>
      <c r="J89" s="329">
        <v>104.369</v>
      </c>
      <c r="K89" s="42"/>
      <c r="L89" s="42"/>
      <c r="M89" s="43"/>
      <c r="N89" s="42"/>
    </row>
    <row r="90" spans="1:14" ht="16.5" customHeight="1" thickTop="1" thickBot="1">
      <c r="B90" s="330">
        <f t="shared" si="7"/>
        <v>74</v>
      </c>
      <c r="C90" s="331" t="s">
        <v>251</v>
      </c>
      <c r="D90" s="332" t="s">
        <v>252</v>
      </c>
      <c r="E90" s="333">
        <v>42195</v>
      </c>
      <c r="F90" s="334">
        <v>42884</v>
      </c>
      <c r="G90" s="335" t="s">
        <v>253</v>
      </c>
      <c r="H90" s="336" t="s">
        <v>254</v>
      </c>
      <c r="I90" s="336">
        <v>10.368</v>
      </c>
      <c r="J90" s="336">
        <v>10.371</v>
      </c>
      <c r="K90" s="42"/>
      <c r="L90" s="42"/>
      <c r="M90" s="43"/>
      <c r="N90" s="42"/>
    </row>
    <row r="91" spans="1:14" ht="15" customHeight="1" thickTop="1" thickBot="1">
      <c r="A91" s="337"/>
      <c r="B91" s="338" t="s">
        <v>255</v>
      </c>
      <c r="C91" s="338"/>
      <c r="D91" s="338"/>
      <c r="E91" s="338"/>
      <c r="F91" s="338"/>
      <c r="G91" s="338"/>
      <c r="H91" s="338"/>
      <c r="I91" s="338"/>
      <c r="J91" s="338"/>
      <c r="K91" s="338"/>
      <c r="M91" s="339"/>
    </row>
    <row r="92" spans="1:14" ht="16.5" customHeight="1" thickTop="1" thickBot="1">
      <c r="B92" s="340">
        <v>75</v>
      </c>
      <c r="C92" s="341" t="s">
        <v>256</v>
      </c>
      <c r="D92" s="342" t="s">
        <v>23</v>
      </c>
      <c r="E92" s="343">
        <v>34561</v>
      </c>
      <c r="F92" s="344">
        <v>42865</v>
      </c>
      <c r="G92" s="345" t="s">
        <v>257</v>
      </c>
      <c r="H92" s="238" t="s">
        <v>258</v>
      </c>
      <c r="I92" s="346">
        <v>56.749000000000002</v>
      </c>
      <c r="J92" s="346">
        <v>56.713000000000001</v>
      </c>
      <c r="K92" s="42"/>
      <c r="L92" s="42"/>
      <c r="M92" s="43"/>
      <c r="N92" s="42"/>
    </row>
    <row r="93" spans="1:14" ht="16.5" customHeight="1" thickTop="1" thickBot="1">
      <c r="B93" s="347">
        <f>B92+1</f>
        <v>76</v>
      </c>
      <c r="C93" s="348" t="s">
        <v>259</v>
      </c>
      <c r="D93" s="349" t="s">
        <v>165</v>
      </c>
      <c r="E93" s="261">
        <v>34415</v>
      </c>
      <c r="F93" s="261">
        <v>42877</v>
      </c>
      <c r="G93" s="237" t="s">
        <v>260</v>
      </c>
      <c r="H93" s="309" t="s">
        <v>261</v>
      </c>
      <c r="I93" s="350" t="s">
        <v>262</v>
      </c>
      <c r="J93" s="350" t="s">
        <v>262</v>
      </c>
      <c r="K93" s="42"/>
      <c r="L93" s="42"/>
      <c r="M93" s="43"/>
      <c r="N93" s="42"/>
    </row>
    <row r="94" spans="1:14" ht="16.5" customHeight="1" thickTop="1" thickBot="1">
      <c r="B94" s="347">
        <f t="shared" ref="B94:B103" si="8">B93+1</f>
        <v>77</v>
      </c>
      <c r="C94" s="348" t="s">
        <v>263</v>
      </c>
      <c r="D94" s="303" t="s">
        <v>165</v>
      </c>
      <c r="E94" s="351">
        <v>34415</v>
      </c>
      <c r="F94" s="261">
        <v>42877</v>
      </c>
      <c r="G94" s="304" t="s">
        <v>264</v>
      </c>
      <c r="H94" s="309" t="s">
        <v>265</v>
      </c>
      <c r="I94" s="350" t="s">
        <v>262</v>
      </c>
      <c r="J94" s="350" t="s">
        <v>262</v>
      </c>
      <c r="K94" s="42"/>
      <c r="L94" s="42"/>
      <c r="M94" s="43"/>
      <c r="N94" s="42"/>
    </row>
    <row r="95" spans="1:14" ht="16.5" customHeight="1" thickTop="1" thickBot="1">
      <c r="B95" s="347">
        <f t="shared" si="8"/>
        <v>78</v>
      </c>
      <c r="C95" s="348" t="s">
        <v>266</v>
      </c>
      <c r="D95" s="352" t="s">
        <v>96</v>
      </c>
      <c r="E95" s="351">
        <v>105.764</v>
      </c>
      <c r="F95" s="261">
        <v>42870</v>
      </c>
      <c r="G95" s="304" t="s">
        <v>267</v>
      </c>
      <c r="H95" s="309" t="s">
        <v>268</v>
      </c>
      <c r="I95" s="309">
        <v>99.102000000000004</v>
      </c>
      <c r="J95" s="309">
        <v>99.664000000000001</v>
      </c>
      <c r="K95" s="42"/>
      <c r="L95" s="42"/>
      <c r="M95" s="43"/>
      <c r="N95" s="42"/>
    </row>
    <row r="96" spans="1:14" ht="16.5" customHeight="1" thickTop="1" thickBot="1">
      <c r="B96" s="347">
        <f t="shared" si="8"/>
        <v>79</v>
      </c>
      <c r="C96" s="348" t="s">
        <v>269</v>
      </c>
      <c r="D96" s="352" t="s">
        <v>189</v>
      </c>
      <c r="E96" s="351">
        <v>36367</v>
      </c>
      <c r="F96" s="261">
        <v>42852</v>
      </c>
      <c r="G96" s="304" t="s">
        <v>270</v>
      </c>
      <c r="H96" s="309" t="s">
        <v>271</v>
      </c>
      <c r="I96" s="309">
        <v>17.425999999999998</v>
      </c>
      <c r="J96" s="309">
        <v>17.434000000000001</v>
      </c>
      <c r="K96" s="353"/>
      <c r="L96" s="353"/>
      <c r="M96" s="353"/>
      <c r="N96" s="354"/>
    </row>
    <row r="97" spans="1:14" ht="16.5" customHeight="1" thickTop="1" thickBot="1">
      <c r="B97" s="347">
        <f t="shared" si="8"/>
        <v>80</v>
      </c>
      <c r="C97" s="348" t="s">
        <v>272</v>
      </c>
      <c r="D97" s="352" t="s">
        <v>207</v>
      </c>
      <c r="E97" s="351">
        <v>36857</v>
      </c>
      <c r="F97" s="261">
        <v>42825</v>
      </c>
      <c r="G97" s="304" t="s">
        <v>273</v>
      </c>
      <c r="H97" s="309" t="s">
        <v>274</v>
      </c>
      <c r="I97" s="309">
        <v>291.11799999999999</v>
      </c>
      <c r="J97" s="309">
        <v>291.29500000000002</v>
      </c>
      <c r="K97" s="42"/>
      <c r="L97" s="42"/>
      <c r="M97" s="43"/>
      <c r="N97" s="42"/>
    </row>
    <row r="98" spans="1:14" ht="15.75" customHeight="1" thickTop="1" thickBot="1">
      <c r="B98" s="347">
        <f t="shared" si="8"/>
        <v>81</v>
      </c>
      <c r="C98" s="348" t="s">
        <v>275</v>
      </c>
      <c r="D98" s="303" t="s">
        <v>215</v>
      </c>
      <c r="E98" s="351">
        <v>34599</v>
      </c>
      <c r="F98" s="355">
        <v>42877</v>
      </c>
      <c r="G98" s="304" t="s">
        <v>276</v>
      </c>
      <c r="H98" s="279" t="s">
        <v>277</v>
      </c>
      <c r="I98" s="279">
        <v>29.754000000000001</v>
      </c>
      <c r="J98" s="279">
        <v>29.763000000000002</v>
      </c>
      <c r="K98" s="42"/>
      <c r="L98" s="42"/>
      <c r="M98" s="43"/>
      <c r="N98" s="42"/>
    </row>
    <row r="99" spans="1:14" ht="14.25" customHeight="1" thickTop="1" thickBot="1">
      <c r="B99" s="347">
        <f t="shared" si="8"/>
        <v>82</v>
      </c>
      <c r="C99" s="356" t="s">
        <v>278</v>
      </c>
      <c r="D99" s="273" t="s">
        <v>80</v>
      </c>
      <c r="E99" s="357">
        <v>38777</v>
      </c>
      <c r="F99" s="261">
        <v>42881</v>
      </c>
      <c r="G99" s="275" t="s">
        <v>279</v>
      </c>
      <c r="H99" s="270" t="s">
        <v>280</v>
      </c>
      <c r="I99" s="270">
        <v>2271.491</v>
      </c>
      <c r="J99" s="270">
        <v>2275.6950000000002</v>
      </c>
      <c r="K99" s="42"/>
      <c r="L99" s="42"/>
      <c r="M99" s="43"/>
      <c r="N99" s="42"/>
    </row>
    <row r="100" spans="1:14" ht="17.25" customHeight="1" thickTop="1" thickBot="1">
      <c r="B100" s="347">
        <f t="shared" si="8"/>
        <v>83</v>
      </c>
      <c r="C100" s="263" t="s">
        <v>281</v>
      </c>
      <c r="D100" s="257" t="s">
        <v>19</v>
      </c>
      <c r="E100" s="358">
        <v>34423</v>
      </c>
      <c r="F100" s="261">
        <v>42874</v>
      </c>
      <c r="G100" s="258" t="s">
        <v>282</v>
      </c>
      <c r="H100" s="56" t="s">
        <v>283</v>
      </c>
      <c r="I100" s="56">
        <v>71.162999999999997</v>
      </c>
      <c r="J100" s="56">
        <v>71.177000000000007</v>
      </c>
      <c r="K100" s="42"/>
      <c r="L100" s="42"/>
      <c r="M100" s="43"/>
      <c r="N100" s="42"/>
    </row>
    <row r="101" spans="1:14" ht="16.5" customHeight="1" thickTop="1" thickBot="1">
      <c r="B101" s="347">
        <f t="shared" si="8"/>
        <v>84</v>
      </c>
      <c r="C101" s="263" t="s">
        <v>284</v>
      </c>
      <c r="D101" s="257" t="s">
        <v>19</v>
      </c>
      <c r="E101" s="358">
        <v>34731</v>
      </c>
      <c r="F101" s="262">
        <v>42873</v>
      </c>
      <c r="G101" s="258" t="s">
        <v>285</v>
      </c>
      <c r="H101" s="56" t="s">
        <v>286</v>
      </c>
      <c r="I101" s="56">
        <v>54.531999999999996</v>
      </c>
      <c r="J101" s="56">
        <v>54.588000000000001</v>
      </c>
      <c r="K101" s="42"/>
      <c r="L101" s="42"/>
      <c r="M101" s="43"/>
      <c r="N101" s="42"/>
    </row>
    <row r="102" spans="1:14" ht="16.5" customHeight="1" thickTop="1" thickBot="1">
      <c r="B102" s="347">
        <f t="shared" si="8"/>
        <v>85</v>
      </c>
      <c r="C102" s="359" t="s">
        <v>287</v>
      </c>
      <c r="D102" s="360" t="s">
        <v>16</v>
      </c>
      <c r="E102" s="361">
        <v>36297</v>
      </c>
      <c r="F102" s="264">
        <v>42865</v>
      </c>
      <c r="G102" s="362" t="s">
        <v>288</v>
      </c>
      <c r="H102" s="363" t="s">
        <v>289</v>
      </c>
      <c r="I102" s="363">
        <v>103.46</v>
      </c>
      <c r="J102" s="363">
        <v>103.587</v>
      </c>
      <c r="K102" s="42"/>
      <c r="L102" s="42"/>
      <c r="M102" s="43"/>
      <c r="N102" s="42"/>
    </row>
    <row r="103" spans="1:14" ht="16.5" customHeight="1" thickTop="1" thickBot="1">
      <c r="B103" s="364">
        <f t="shared" si="8"/>
        <v>86</v>
      </c>
      <c r="C103" s="365" t="s">
        <v>290</v>
      </c>
      <c r="D103" s="366" t="s">
        <v>16</v>
      </c>
      <c r="E103" s="367">
        <v>36626</v>
      </c>
      <c r="F103" s="368">
        <v>42865</v>
      </c>
      <c r="G103" s="369" t="s">
        <v>291</v>
      </c>
      <c r="H103" s="64" t="s">
        <v>292</v>
      </c>
      <c r="I103" s="64">
        <v>88.843000000000004</v>
      </c>
      <c r="J103" s="64">
        <v>89.355999999999995</v>
      </c>
      <c r="K103" s="42"/>
      <c r="L103" s="42"/>
      <c r="M103" s="43"/>
      <c r="N103" s="42"/>
    </row>
    <row r="104" spans="1:14" ht="18" customHeight="1" thickTop="1" thickBot="1">
      <c r="B104" s="370" t="s">
        <v>293</v>
      </c>
      <c r="C104" s="371"/>
      <c r="D104" s="371"/>
      <c r="E104" s="371"/>
      <c r="F104" s="371"/>
      <c r="G104" s="371"/>
      <c r="H104" s="371"/>
      <c r="I104" s="371"/>
      <c r="J104" s="372"/>
      <c r="M104" s="162"/>
    </row>
    <row r="105" spans="1:14" ht="16.5" customHeight="1" thickTop="1" thickBot="1">
      <c r="B105" s="373">
        <v>87</v>
      </c>
      <c r="C105" s="312" t="s">
        <v>294</v>
      </c>
      <c r="D105" s="294" t="s">
        <v>23</v>
      </c>
      <c r="E105" s="261">
        <v>39084</v>
      </c>
      <c r="F105" s="261">
        <v>42865</v>
      </c>
      <c r="G105" s="237" t="s">
        <v>295</v>
      </c>
      <c r="H105" s="374" t="s">
        <v>296</v>
      </c>
      <c r="I105" s="375">
        <v>10.694000000000001</v>
      </c>
      <c r="J105" s="375">
        <v>10.696999999999999</v>
      </c>
      <c r="K105" s="42"/>
      <c r="L105" s="43"/>
      <c r="M105" s="42"/>
      <c r="N105" s="80"/>
    </row>
    <row r="106" spans="1:14" ht="16.5" customHeight="1" thickTop="1" thickBot="1">
      <c r="B106" s="376">
        <f>B105+1</f>
        <v>88</v>
      </c>
      <c r="C106" s="377" t="s">
        <v>297</v>
      </c>
      <c r="D106" s="257" t="s">
        <v>23</v>
      </c>
      <c r="E106" s="358">
        <v>1867429</v>
      </c>
      <c r="F106" s="261">
        <v>42865</v>
      </c>
      <c r="G106" s="362" t="s">
        <v>298</v>
      </c>
      <c r="H106" s="56" t="s">
        <v>299</v>
      </c>
      <c r="I106" s="378">
        <v>11.348000000000001</v>
      </c>
      <c r="J106" s="378">
        <v>11.346</v>
      </c>
      <c r="K106" s="42"/>
      <c r="L106" s="43"/>
      <c r="M106" s="42"/>
      <c r="N106" s="80"/>
    </row>
    <row r="107" spans="1:14" ht="16.5" customHeight="1" thickTop="1" thickBot="1">
      <c r="B107" s="376">
        <f t="shared" ref="B107:B120" si="9">B106+1</f>
        <v>89</v>
      </c>
      <c r="C107" s="377" t="s">
        <v>300</v>
      </c>
      <c r="D107" s="257" t="s">
        <v>23</v>
      </c>
      <c r="E107" s="358">
        <v>735</v>
      </c>
      <c r="F107" s="261">
        <v>42865</v>
      </c>
      <c r="G107" s="362" t="s">
        <v>301</v>
      </c>
      <c r="H107" s="56" t="s">
        <v>302</v>
      </c>
      <c r="I107" s="378">
        <v>13.961</v>
      </c>
      <c r="J107" s="378">
        <v>13.971</v>
      </c>
      <c r="K107" s="42"/>
      <c r="L107" s="43"/>
      <c r="M107" s="42"/>
      <c r="N107" s="80"/>
    </row>
    <row r="108" spans="1:14" ht="17.25" customHeight="1" thickTop="1" thickBot="1">
      <c r="A108" s="379"/>
      <c r="B108" s="376">
        <f t="shared" si="9"/>
        <v>90</v>
      </c>
      <c r="C108" s="377" t="s">
        <v>303</v>
      </c>
      <c r="D108" s="257" t="s">
        <v>23</v>
      </c>
      <c r="E108" s="358">
        <v>39084</v>
      </c>
      <c r="F108" s="261">
        <v>42865</v>
      </c>
      <c r="G108" s="362" t="s">
        <v>304</v>
      </c>
      <c r="H108" s="56" t="s">
        <v>305</v>
      </c>
      <c r="I108" s="380">
        <v>12.294</v>
      </c>
      <c r="J108" s="380">
        <v>12.31</v>
      </c>
      <c r="K108" s="42"/>
      <c r="L108" s="43"/>
      <c r="M108" s="42"/>
      <c r="N108" s="80"/>
    </row>
    <row r="109" spans="1:14" ht="16.5" customHeight="1" thickTop="1" thickBot="1">
      <c r="B109" s="376">
        <f t="shared" si="9"/>
        <v>91</v>
      </c>
      <c r="C109" s="381" t="s">
        <v>306</v>
      </c>
      <c r="D109" s="382" t="s">
        <v>165</v>
      </c>
      <c r="E109" s="383">
        <v>39994</v>
      </c>
      <c r="F109" s="261">
        <v>42877</v>
      </c>
      <c r="G109" s="246" t="s">
        <v>307</v>
      </c>
      <c r="H109" s="56" t="s">
        <v>308</v>
      </c>
      <c r="I109" s="384">
        <v>13.531000000000001</v>
      </c>
      <c r="J109" s="384">
        <v>13.584</v>
      </c>
      <c r="K109" s="42"/>
      <c r="L109" s="43"/>
      <c r="M109" s="42"/>
      <c r="N109" s="80"/>
    </row>
    <row r="110" spans="1:14" ht="15.75" customHeight="1" thickTop="1" thickBot="1">
      <c r="B110" s="376">
        <f t="shared" si="9"/>
        <v>92</v>
      </c>
      <c r="C110" s="381" t="s">
        <v>309</v>
      </c>
      <c r="D110" s="385" t="s">
        <v>165</v>
      </c>
      <c r="E110" s="383">
        <v>40848</v>
      </c>
      <c r="F110" s="261">
        <v>42877</v>
      </c>
      <c r="G110" s="386" t="s">
        <v>310</v>
      </c>
      <c r="H110" s="56" t="s">
        <v>311</v>
      </c>
      <c r="I110" s="384">
        <v>12.036</v>
      </c>
      <c r="J110" s="384">
        <v>12.068</v>
      </c>
      <c r="K110" s="42"/>
      <c r="L110" s="43"/>
      <c r="M110" s="42"/>
      <c r="N110" s="80"/>
    </row>
    <row r="111" spans="1:14" ht="16.5" customHeight="1" thickTop="1" thickBot="1">
      <c r="B111" s="376">
        <f t="shared" si="9"/>
        <v>93</v>
      </c>
      <c r="C111" s="387" t="s">
        <v>312</v>
      </c>
      <c r="D111" s="382" t="s">
        <v>96</v>
      </c>
      <c r="E111" s="383">
        <v>39175</v>
      </c>
      <c r="F111" s="261">
        <v>42870</v>
      </c>
      <c r="G111" s="246" t="s">
        <v>313</v>
      </c>
      <c r="H111" s="56" t="s">
        <v>314</v>
      </c>
      <c r="I111" s="384">
        <v>146.09700000000001</v>
      </c>
      <c r="J111" s="384">
        <v>146.762</v>
      </c>
      <c r="K111" s="42"/>
      <c r="L111" s="43"/>
      <c r="M111" s="42"/>
      <c r="N111" s="80"/>
    </row>
    <row r="112" spans="1:14" ht="16.5" customHeight="1" thickTop="1" thickBot="1">
      <c r="B112" s="376">
        <f t="shared" si="9"/>
        <v>94</v>
      </c>
      <c r="C112" s="388" t="s">
        <v>315</v>
      </c>
      <c r="D112" s="382" t="s">
        <v>96</v>
      </c>
      <c r="E112" s="383">
        <v>39175</v>
      </c>
      <c r="F112" s="261">
        <v>42870</v>
      </c>
      <c r="G112" s="386" t="s">
        <v>316</v>
      </c>
      <c r="H112" s="56" t="s">
        <v>317</v>
      </c>
      <c r="I112" s="384">
        <v>139.84100000000001</v>
      </c>
      <c r="J112" s="384">
        <v>140.232</v>
      </c>
      <c r="K112" s="42"/>
      <c r="L112" s="43"/>
      <c r="M112" s="42"/>
      <c r="N112" s="80"/>
    </row>
    <row r="113" spans="1:14" ht="16.5" customHeight="1" thickTop="1" thickBot="1">
      <c r="B113" s="376">
        <f t="shared" si="9"/>
        <v>95</v>
      </c>
      <c r="C113" s="389" t="s">
        <v>318</v>
      </c>
      <c r="D113" s="390" t="s">
        <v>36</v>
      </c>
      <c r="E113" s="383">
        <v>40708</v>
      </c>
      <c r="F113" s="261">
        <v>42881</v>
      </c>
      <c r="G113" s="391" t="s">
        <v>319</v>
      </c>
      <c r="H113" s="56" t="s">
        <v>320</v>
      </c>
      <c r="I113" s="384">
        <v>8.8249999999999993</v>
      </c>
      <c r="J113" s="384">
        <v>8.8989999999999991</v>
      </c>
      <c r="K113" s="42"/>
      <c r="L113" s="43"/>
      <c r="M113" s="42"/>
      <c r="N113" s="80"/>
    </row>
    <row r="114" spans="1:14" ht="16.5" customHeight="1" thickTop="1" thickBot="1">
      <c r="B114" s="376">
        <f t="shared" si="9"/>
        <v>96</v>
      </c>
      <c r="C114" s="392" t="s">
        <v>321</v>
      </c>
      <c r="D114" s="294" t="s">
        <v>19</v>
      </c>
      <c r="E114" s="383">
        <v>39699</v>
      </c>
      <c r="F114" s="393">
        <v>42885</v>
      </c>
      <c r="G114" s="391" t="s">
        <v>322</v>
      </c>
      <c r="H114" s="56" t="s">
        <v>323</v>
      </c>
      <c r="I114" s="384">
        <v>101.498</v>
      </c>
      <c r="J114" s="384">
        <v>101.62</v>
      </c>
      <c r="K114" s="42"/>
      <c r="L114" s="43"/>
      <c r="M114" s="42"/>
      <c r="N114" s="80"/>
    </row>
    <row r="115" spans="1:14" ht="16.5" customHeight="1" thickTop="1" thickBot="1">
      <c r="B115" s="376">
        <f t="shared" si="9"/>
        <v>97</v>
      </c>
      <c r="C115" s="381" t="s">
        <v>324</v>
      </c>
      <c r="D115" s="385" t="s">
        <v>67</v>
      </c>
      <c r="E115" s="383">
        <v>40725</v>
      </c>
      <c r="F115" s="264">
        <v>42857</v>
      </c>
      <c r="G115" s="394" t="s">
        <v>325</v>
      </c>
      <c r="H115" s="56" t="s">
        <v>326</v>
      </c>
      <c r="I115" s="56">
        <v>85.816000000000003</v>
      </c>
      <c r="J115" s="56">
        <v>85.629000000000005</v>
      </c>
      <c r="K115" s="42"/>
      <c r="L115" s="42"/>
      <c r="M115" s="43"/>
      <c r="N115" s="42"/>
    </row>
    <row r="116" spans="1:14" ht="16.5" customHeight="1" thickTop="1" thickBot="1">
      <c r="A116" s="9" t="s">
        <v>118</v>
      </c>
      <c r="B116" s="376">
        <f t="shared" si="9"/>
        <v>98</v>
      </c>
      <c r="C116" s="381" t="s">
        <v>327</v>
      </c>
      <c r="D116" s="385" t="s">
        <v>67</v>
      </c>
      <c r="E116" s="395">
        <v>40725</v>
      </c>
      <c r="F116" s="264">
        <v>42857</v>
      </c>
      <c r="G116" s="396" t="s">
        <v>328</v>
      </c>
      <c r="H116" s="56" t="s">
        <v>329</v>
      </c>
      <c r="I116" s="56">
        <v>87.757999999999996</v>
      </c>
      <c r="J116" s="56">
        <v>87.658000000000001</v>
      </c>
      <c r="K116" s="42"/>
      <c r="L116" s="42"/>
      <c r="M116" s="43"/>
      <c r="N116" s="42"/>
    </row>
    <row r="117" spans="1:14" ht="16.5" customHeight="1" thickTop="1">
      <c r="B117" s="376">
        <f t="shared" si="9"/>
        <v>99</v>
      </c>
      <c r="C117" s="397" t="s">
        <v>330</v>
      </c>
      <c r="D117" s="398" t="s">
        <v>252</v>
      </c>
      <c r="E117" s="399">
        <v>40910</v>
      </c>
      <c r="F117" s="261">
        <v>42884</v>
      </c>
      <c r="G117" s="400" t="s">
        <v>331</v>
      </c>
      <c r="H117" s="178" t="s">
        <v>332</v>
      </c>
      <c r="I117" s="384">
        <v>96.179000000000002</v>
      </c>
      <c r="J117" s="384">
        <v>96.254000000000005</v>
      </c>
      <c r="K117" s="401"/>
      <c r="L117" s="402"/>
      <c r="M117" s="401"/>
      <c r="N117" s="403"/>
    </row>
    <row r="118" spans="1:14" ht="16.5" customHeight="1">
      <c r="B118" s="376">
        <f t="shared" si="9"/>
        <v>100</v>
      </c>
      <c r="C118" s="404" t="s">
        <v>333</v>
      </c>
      <c r="D118" s="405" t="s">
        <v>16</v>
      </c>
      <c r="E118" s="245">
        <v>41904</v>
      </c>
      <c r="F118" s="406">
        <v>42842</v>
      </c>
      <c r="G118" s="400" t="s">
        <v>334</v>
      </c>
      <c r="H118" s="178" t="s">
        <v>335</v>
      </c>
      <c r="I118" s="407">
        <v>94.653000000000006</v>
      </c>
      <c r="J118" s="407">
        <v>95.287999999999997</v>
      </c>
      <c r="K118" s="401"/>
      <c r="L118" s="402"/>
      <c r="M118" s="401"/>
      <c r="N118" s="403"/>
    </row>
    <row r="119" spans="1:14" ht="16.5" customHeight="1">
      <c r="B119" s="376">
        <f t="shared" si="9"/>
        <v>101</v>
      </c>
      <c r="C119" s="408" t="s">
        <v>336</v>
      </c>
      <c r="D119" s="282" t="s">
        <v>19</v>
      </c>
      <c r="E119" s="409">
        <v>42388</v>
      </c>
      <c r="F119" s="245">
        <v>42886</v>
      </c>
      <c r="G119" s="237" t="s">
        <v>337</v>
      </c>
      <c r="H119" s="178" t="s">
        <v>338</v>
      </c>
      <c r="I119" s="407">
        <v>93.912000000000006</v>
      </c>
      <c r="J119" s="407">
        <v>94.185000000000002</v>
      </c>
      <c r="K119" s="401"/>
      <c r="L119" s="402"/>
      <c r="M119" s="401"/>
      <c r="N119" s="403"/>
    </row>
    <row r="120" spans="1:14" ht="16.5" customHeight="1" thickBot="1">
      <c r="B120" s="410">
        <f t="shared" si="9"/>
        <v>102</v>
      </c>
      <c r="C120" s="411" t="s">
        <v>339</v>
      </c>
      <c r="D120" s="159" t="s">
        <v>36</v>
      </c>
      <c r="E120" s="412">
        <v>42741</v>
      </c>
      <c r="F120" s="413" t="s">
        <v>146</v>
      </c>
      <c r="G120" s="414" t="s">
        <v>146</v>
      </c>
      <c r="H120" s="415" t="s">
        <v>146</v>
      </c>
      <c r="I120" s="416">
        <v>9.9969999999999999</v>
      </c>
      <c r="J120" s="416">
        <v>10.061999999999999</v>
      </c>
      <c r="K120" s="401"/>
      <c r="L120" s="402"/>
      <c r="M120" s="401"/>
      <c r="N120" s="403"/>
    </row>
    <row r="121" spans="1:14" ht="13.5" customHeight="1" thickTop="1" thickBot="1">
      <c r="B121" s="370" t="s">
        <v>340</v>
      </c>
      <c r="C121" s="371"/>
      <c r="D121" s="371"/>
      <c r="E121" s="371"/>
      <c r="F121" s="371"/>
      <c r="G121" s="371"/>
      <c r="H121" s="371"/>
      <c r="I121" s="371"/>
      <c r="J121" s="372"/>
      <c r="M121" s="162"/>
    </row>
    <row r="122" spans="1:14" ht="16.5" customHeight="1" thickTop="1" thickBot="1">
      <c r="B122" s="376">
        <v>103</v>
      </c>
      <c r="C122" s="392" t="s">
        <v>341</v>
      </c>
      <c r="D122" s="294" t="s">
        <v>41</v>
      </c>
      <c r="E122" s="261">
        <v>40210</v>
      </c>
      <c r="F122" s="261">
        <v>42493</v>
      </c>
      <c r="G122" s="237" t="s">
        <v>342</v>
      </c>
      <c r="H122" s="238" t="s">
        <v>343</v>
      </c>
      <c r="I122" s="417" t="s">
        <v>93</v>
      </c>
      <c r="J122" s="417" t="s">
        <v>93</v>
      </c>
      <c r="K122" s="174" t="s">
        <v>94</v>
      </c>
      <c r="M122" s="87" t="e">
        <f>+(J122-I122)/I122</f>
        <v>#VALUE!</v>
      </c>
    </row>
    <row r="123" spans="1:14" ht="16.5" customHeight="1" thickTop="1" thickBot="1">
      <c r="B123" s="376">
        <f t="shared" ref="B123:B139" si="10">B122+1</f>
        <v>104</v>
      </c>
      <c r="C123" s="392" t="s">
        <v>344</v>
      </c>
      <c r="D123" s="385" t="s">
        <v>41</v>
      </c>
      <c r="E123" s="383">
        <v>40630</v>
      </c>
      <c r="F123" s="245">
        <v>42886</v>
      </c>
      <c r="G123" s="237" t="s">
        <v>345</v>
      </c>
      <c r="H123" s="56" t="s">
        <v>346</v>
      </c>
      <c r="I123" s="384" t="s">
        <v>347</v>
      </c>
      <c r="J123" s="384" t="s">
        <v>348</v>
      </c>
      <c r="K123" s="174" t="s">
        <v>94</v>
      </c>
      <c r="M123" s="87">
        <f>+(J123-I123)/I123</f>
        <v>8.0351340173700943E-3</v>
      </c>
    </row>
    <row r="124" spans="1:14" ht="16.5" customHeight="1" thickTop="1" thickBot="1">
      <c r="B124" s="376">
        <f t="shared" si="10"/>
        <v>105</v>
      </c>
      <c r="C124" s="418" t="s">
        <v>349</v>
      </c>
      <c r="D124" s="419" t="s">
        <v>13</v>
      </c>
      <c r="E124" s="383">
        <v>39097</v>
      </c>
      <c r="F124" s="264">
        <v>42878</v>
      </c>
      <c r="G124" s="386" t="s">
        <v>245</v>
      </c>
      <c r="H124" s="56" t="s">
        <v>350</v>
      </c>
      <c r="I124" s="384" t="s">
        <v>351</v>
      </c>
      <c r="J124" s="384" t="s">
        <v>352</v>
      </c>
      <c r="K124" s="420" t="s">
        <v>353</v>
      </c>
      <c r="M124" s="87">
        <f>+(J124-I124)/I124</f>
        <v>-5.9439282671320311E-3</v>
      </c>
    </row>
    <row r="125" spans="1:14" ht="16.5" customHeight="1" thickTop="1" thickBot="1">
      <c r="B125" s="376">
        <f t="shared" si="10"/>
        <v>106</v>
      </c>
      <c r="C125" s="421" t="s">
        <v>354</v>
      </c>
      <c r="D125" s="96" t="s">
        <v>355</v>
      </c>
      <c r="E125" s="422">
        <v>40543</v>
      </c>
      <c r="F125" s="406">
        <v>42874</v>
      </c>
      <c r="G125" s="423" t="s">
        <v>356</v>
      </c>
      <c r="H125" s="56" t="s">
        <v>357</v>
      </c>
      <c r="I125" s="56" t="s">
        <v>358</v>
      </c>
      <c r="J125" s="56">
        <v>106.51</v>
      </c>
      <c r="K125" s="167" t="s">
        <v>90</v>
      </c>
      <c r="M125" s="87" t="e">
        <f>+(#REF!-I125)/I125</f>
        <v>#REF!</v>
      </c>
    </row>
    <row r="126" spans="1:14" ht="16.5" customHeight="1" thickTop="1" thickBot="1">
      <c r="B126" s="376">
        <f t="shared" si="10"/>
        <v>107</v>
      </c>
      <c r="C126" s="381" t="s">
        <v>359</v>
      </c>
      <c r="D126" s="424" t="s">
        <v>355</v>
      </c>
      <c r="E126" s="395">
        <v>40543</v>
      </c>
      <c r="F126" s="406">
        <v>42874</v>
      </c>
      <c r="G126" s="425" t="s">
        <v>360</v>
      </c>
      <c r="H126" s="56" t="s">
        <v>361</v>
      </c>
      <c r="I126" s="56" t="s">
        <v>362</v>
      </c>
      <c r="J126" s="56">
        <v>102.39</v>
      </c>
      <c r="K126" s="167" t="s">
        <v>90</v>
      </c>
      <c r="M126" s="87">
        <f t="shared" ref="M126:M131" si="11">+(J126-I126)/I126</f>
        <v>-9.2121305954984238E-3</v>
      </c>
    </row>
    <row r="127" spans="1:14" ht="16.5" customHeight="1" thickTop="1" thickBot="1">
      <c r="B127" s="376">
        <f t="shared" si="10"/>
        <v>108</v>
      </c>
      <c r="C127" s="426" t="s">
        <v>363</v>
      </c>
      <c r="D127" s="385" t="s">
        <v>138</v>
      </c>
      <c r="E127" s="395">
        <v>38671</v>
      </c>
      <c r="F127" s="406">
        <v>42884</v>
      </c>
      <c r="G127" s="423" t="s">
        <v>364</v>
      </c>
      <c r="H127" s="252" t="s">
        <v>365</v>
      </c>
      <c r="I127" s="252" t="s">
        <v>366</v>
      </c>
      <c r="J127" s="252">
        <v>204.70599999999999</v>
      </c>
      <c r="K127" s="180" t="s">
        <v>99</v>
      </c>
      <c r="M127" s="87">
        <f t="shared" si="11"/>
        <v>4.1991660534706626E-3</v>
      </c>
    </row>
    <row r="128" spans="1:14" ht="16.5" customHeight="1" thickTop="1" thickBot="1">
      <c r="B128" s="376">
        <f t="shared" si="10"/>
        <v>109</v>
      </c>
      <c r="C128" s="426" t="s">
        <v>367</v>
      </c>
      <c r="D128" s="385" t="s">
        <v>138</v>
      </c>
      <c r="E128" s="395">
        <v>38671</v>
      </c>
      <c r="F128" s="406">
        <v>42884</v>
      </c>
      <c r="G128" s="400" t="s">
        <v>368</v>
      </c>
      <c r="H128" s="56" t="s">
        <v>369</v>
      </c>
      <c r="I128" s="427" t="s">
        <v>370</v>
      </c>
      <c r="J128" s="427">
        <v>184.64500000000001</v>
      </c>
      <c r="K128" s="180" t="s">
        <v>99</v>
      </c>
      <c r="M128" s="87">
        <f t="shared" si="11"/>
        <v>-8.1711725362011104E-4</v>
      </c>
    </row>
    <row r="129" spans="2:14" ht="16.5" customHeight="1" thickTop="1" thickBot="1">
      <c r="B129" s="376">
        <f t="shared" si="10"/>
        <v>110</v>
      </c>
      <c r="C129" s="426" t="s">
        <v>371</v>
      </c>
      <c r="D129" s="385" t="s">
        <v>138</v>
      </c>
      <c r="E129" s="395">
        <v>38671</v>
      </c>
      <c r="F129" s="406">
        <v>42884</v>
      </c>
      <c r="G129" s="400" t="s">
        <v>372</v>
      </c>
      <c r="H129" s="56" t="s">
        <v>373</v>
      </c>
      <c r="I129" s="427" t="s">
        <v>374</v>
      </c>
      <c r="J129" s="427">
        <v>157.36799999999999</v>
      </c>
      <c r="K129" s="180" t="s">
        <v>99</v>
      </c>
      <c r="M129" s="87">
        <f t="shared" si="11"/>
        <v>-3.9382582735191402E-4</v>
      </c>
    </row>
    <row r="130" spans="2:14" ht="16.5" customHeight="1" thickTop="1" thickBot="1">
      <c r="B130" s="376">
        <f t="shared" si="10"/>
        <v>111</v>
      </c>
      <c r="C130" s="381" t="s">
        <v>375</v>
      </c>
      <c r="D130" s="385" t="s">
        <v>138</v>
      </c>
      <c r="E130" s="395">
        <v>40014</v>
      </c>
      <c r="F130" s="428" t="s">
        <v>376</v>
      </c>
      <c r="G130" s="396" t="s">
        <v>376</v>
      </c>
      <c r="H130" s="56" t="s">
        <v>377</v>
      </c>
      <c r="I130" s="427" t="s">
        <v>378</v>
      </c>
      <c r="J130" s="427">
        <v>21.946999999999999</v>
      </c>
      <c r="K130" s="180" t="s">
        <v>99</v>
      </c>
      <c r="M130" s="87">
        <f t="shared" si="11"/>
        <v>1.1149504722414232E-2</v>
      </c>
    </row>
    <row r="131" spans="2:14" ht="16.5" customHeight="1" thickTop="1" thickBot="1">
      <c r="B131" s="376">
        <f t="shared" si="10"/>
        <v>112</v>
      </c>
      <c r="C131" s="381" t="s">
        <v>379</v>
      </c>
      <c r="D131" s="385" t="s">
        <v>138</v>
      </c>
      <c r="E131" s="395">
        <v>40455</v>
      </c>
      <c r="F131" s="406" t="s">
        <v>376</v>
      </c>
      <c r="G131" s="396" t="s">
        <v>376</v>
      </c>
      <c r="H131" s="56" t="s">
        <v>380</v>
      </c>
      <c r="I131" s="427" t="s">
        <v>381</v>
      </c>
      <c r="J131" s="427">
        <v>135.904</v>
      </c>
      <c r="K131" s="180" t="s">
        <v>99</v>
      </c>
      <c r="M131" s="87">
        <f t="shared" si="11"/>
        <v>-1.0088208086590994E-2</v>
      </c>
    </row>
    <row r="132" spans="2:14" ht="16.5" customHeight="1" thickTop="1" thickBot="1">
      <c r="B132" s="376">
        <f t="shared" si="10"/>
        <v>113</v>
      </c>
      <c r="C132" s="381" t="s">
        <v>382</v>
      </c>
      <c r="D132" s="385" t="s">
        <v>383</v>
      </c>
      <c r="E132" s="395">
        <v>40240</v>
      </c>
      <c r="F132" s="406">
        <v>42829</v>
      </c>
      <c r="G132" s="396" t="s">
        <v>384</v>
      </c>
      <c r="H132" s="56" t="s">
        <v>385</v>
      </c>
      <c r="I132" s="427" t="s">
        <v>386</v>
      </c>
      <c r="J132" s="427" t="s">
        <v>387</v>
      </c>
      <c r="K132" s="174" t="s">
        <v>94</v>
      </c>
      <c r="M132" s="87" t="e">
        <f>+(I132-#REF!)/#REF!</f>
        <v>#REF!</v>
      </c>
    </row>
    <row r="133" spans="2:14" ht="16.5" customHeight="1" thickTop="1" thickBot="1">
      <c r="B133" s="376">
        <f t="shared" si="10"/>
        <v>114</v>
      </c>
      <c r="C133" s="397" t="s">
        <v>388</v>
      </c>
      <c r="D133" s="398" t="s">
        <v>252</v>
      </c>
      <c r="E133" s="429">
        <v>40147</v>
      </c>
      <c r="F133" s="406">
        <v>41418</v>
      </c>
      <c r="G133" s="400" t="s">
        <v>389</v>
      </c>
      <c r="H133" s="430" t="s">
        <v>390</v>
      </c>
      <c r="I133" s="141" t="s">
        <v>391</v>
      </c>
      <c r="J133" s="141">
        <v>8854.1119999999992</v>
      </c>
      <c r="K133" s="180" t="s">
        <v>99</v>
      </c>
      <c r="M133" s="87">
        <f>+(J133-I133)/I133</f>
        <v>1.0729648763903615E-2</v>
      </c>
    </row>
    <row r="134" spans="2:14" ht="16.5" customHeight="1" thickTop="1" thickBot="1">
      <c r="B134" s="376">
        <f t="shared" si="10"/>
        <v>115</v>
      </c>
      <c r="C134" s="431" t="s">
        <v>392</v>
      </c>
      <c r="D134" s="432" t="s">
        <v>211</v>
      </c>
      <c r="E134" s="433">
        <v>41359</v>
      </c>
      <c r="F134" s="261">
        <v>42516</v>
      </c>
      <c r="G134" s="434" t="s">
        <v>393</v>
      </c>
      <c r="H134" s="178" t="s">
        <v>394</v>
      </c>
      <c r="I134" s="435" t="s">
        <v>93</v>
      </c>
      <c r="J134" s="435" t="s">
        <v>93</v>
      </c>
      <c r="K134" s="180" t="s">
        <v>99</v>
      </c>
      <c r="L134" s="436"/>
      <c r="M134" s="87" t="e">
        <f>+(J134-I134)/I134</f>
        <v>#VALUE!</v>
      </c>
      <c r="N134" s="436"/>
    </row>
    <row r="135" spans="2:14" ht="16.5" customHeight="1" thickTop="1" thickBot="1">
      <c r="B135" s="376">
        <f t="shared" si="10"/>
        <v>116</v>
      </c>
      <c r="C135" s="437" t="s">
        <v>395</v>
      </c>
      <c r="D135" s="438" t="s">
        <v>252</v>
      </c>
      <c r="E135" s="439">
        <v>41984</v>
      </c>
      <c r="F135" s="440" t="s">
        <v>376</v>
      </c>
      <c r="G135" s="441" t="s">
        <v>376</v>
      </c>
      <c r="H135" s="252" t="s">
        <v>396</v>
      </c>
      <c r="I135" s="442" t="s">
        <v>397</v>
      </c>
      <c r="J135" s="442" t="s">
        <v>398</v>
      </c>
      <c r="K135" s="180" t="s">
        <v>99</v>
      </c>
      <c r="M135" s="87">
        <f>+(J135-I135)/I135</f>
        <v>3.9461701912376287E-3</v>
      </c>
    </row>
    <row r="136" spans="2:14" ht="16.5" customHeight="1" thickTop="1">
      <c r="B136" s="376">
        <f t="shared" si="10"/>
        <v>117</v>
      </c>
      <c r="C136" s="443" t="s">
        <v>399</v>
      </c>
      <c r="D136" s="405" t="s">
        <v>80</v>
      </c>
      <c r="E136" s="444">
        <v>42170</v>
      </c>
      <c r="F136" s="261">
        <v>42851</v>
      </c>
      <c r="G136" s="445" t="s">
        <v>400</v>
      </c>
      <c r="H136" s="56" t="s">
        <v>401</v>
      </c>
      <c r="I136" s="56" t="s">
        <v>402</v>
      </c>
      <c r="J136" s="56">
        <v>975.53800000000001</v>
      </c>
      <c r="K136" s="180"/>
      <c r="M136" s="188"/>
    </row>
    <row r="137" spans="2:14" ht="16.5" customHeight="1">
      <c r="B137" s="376">
        <f t="shared" si="10"/>
        <v>118</v>
      </c>
      <c r="C137" s="446" t="s">
        <v>403</v>
      </c>
      <c r="D137" s="405" t="s">
        <v>10</v>
      </c>
      <c r="E137" s="399">
        <v>42352</v>
      </c>
      <c r="F137" s="261">
        <v>42881</v>
      </c>
      <c r="G137" s="445" t="s">
        <v>404</v>
      </c>
      <c r="H137" s="56" t="s">
        <v>405</v>
      </c>
      <c r="I137" s="56" t="s">
        <v>406</v>
      </c>
      <c r="J137" s="56">
        <v>5536.2370000000001</v>
      </c>
      <c r="K137" s="180"/>
      <c r="M137" s="188"/>
    </row>
    <row r="138" spans="2:14" ht="16.5" customHeight="1">
      <c r="B138" s="376">
        <f t="shared" si="10"/>
        <v>119</v>
      </c>
      <c r="C138" s="447" t="s">
        <v>407</v>
      </c>
      <c r="D138" s="448" t="s">
        <v>36</v>
      </c>
      <c r="E138" s="449">
        <v>42580</v>
      </c>
      <c r="F138" s="450" t="s">
        <v>146</v>
      </c>
      <c r="G138" s="441" t="s">
        <v>20</v>
      </c>
      <c r="H138" s="56" t="s">
        <v>408</v>
      </c>
      <c r="I138" s="427" t="s">
        <v>409</v>
      </c>
      <c r="J138" s="427">
        <v>4936.3519999999999</v>
      </c>
      <c r="K138" s="451"/>
      <c r="L138" s="452"/>
      <c r="M138" s="453"/>
      <c r="N138" s="452"/>
    </row>
    <row r="139" spans="2:14" ht="16.5" customHeight="1" thickBot="1">
      <c r="B139" s="376">
        <f t="shared" si="10"/>
        <v>120</v>
      </c>
      <c r="C139" s="454" t="s">
        <v>410</v>
      </c>
      <c r="D139" s="294" t="s">
        <v>41</v>
      </c>
      <c r="E139" s="414">
        <v>42920</v>
      </c>
      <c r="F139" s="455" t="s">
        <v>146</v>
      </c>
      <c r="G139" s="456" t="s">
        <v>20</v>
      </c>
      <c r="H139" s="63" t="s">
        <v>146</v>
      </c>
      <c r="I139" s="161" t="s">
        <v>411</v>
      </c>
      <c r="J139" s="161" t="s">
        <v>412</v>
      </c>
      <c r="K139" s="457"/>
      <c r="L139" s="458"/>
      <c r="M139" s="459"/>
      <c r="N139" s="458"/>
    </row>
    <row r="140" spans="2:14" ht="13.5" customHeight="1" thickTop="1" thickBot="1">
      <c r="B140" s="229" t="s">
        <v>413</v>
      </c>
      <c r="C140" s="230"/>
      <c r="D140" s="230"/>
      <c r="E140" s="230"/>
      <c r="F140" s="230"/>
      <c r="G140" s="230"/>
      <c r="H140" s="230"/>
      <c r="I140" s="230"/>
      <c r="J140" s="231"/>
      <c r="K140" s="310"/>
      <c r="L140" s="310"/>
      <c r="M140" s="162"/>
      <c r="N140" s="310"/>
    </row>
    <row r="141" spans="2:14" ht="16.5" customHeight="1" thickTop="1" thickBot="1">
      <c r="B141" s="376">
        <f>B139+1</f>
        <v>121</v>
      </c>
      <c r="C141" s="460" t="s">
        <v>414</v>
      </c>
      <c r="D141" s="461" t="s">
        <v>248</v>
      </c>
      <c r="E141" s="462">
        <v>42024</v>
      </c>
      <c r="F141" s="462">
        <v>42886</v>
      </c>
      <c r="G141" s="463" t="s">
        <v>415</v>
      </c>
      <c r="H141" s="464" t="s">
        <v>416</v>
      </c>
      <c r="I141" s="465">
        <v>110.21299999999999</v>
      </c>
      <c r="J141" s="465">
        <v>110.794</v>
      </c>
      <c r="K141" s="211" t="s">
        <v>99</v>
      </c>
      <c r="L141" s="34"/>
      <c r="M141" s="466">
        <f>+(J141-I141)/I141</f>
        <v>5.271610427082133E-3</v>
      </c>
      <c r="N141" s="34"/>
    </row>
    <row r="142" spans="2:14" ht="16.5" customHeight="1" thickTop="1" thickBot="1">
      <c r="B142" s="467" t="s">
        <v>417</v>
      </c>
      <c r="C142" s="371"/>
      <c r="D142" s="371"/>
      <c r="E142" s="371"/>
      <c r="F142" s="371"/>
      <c r="G142" s="371"/>
      <c r="H142" s="371"/>
      <c r="I142" s="371"/>
      <c r="J142" s="372"/>
      <c r="M142" s="162"/>
    </row>
    <row r="143" spans="2:14" ht="16.5" customHeight="1" thickTop="1" thickBot="1">
      <c r="B143" s="468">
        <v>122</v>
      </c>
      <c r="C143" s="469" t="s">
        <v>418</v>
      </c>
      <c r="D143" s="470" t="s">
        <v>211</v>
      </c>
      <c r="E143" s="471">
        <v>41317</v>
      </c>
      <c r="F143" s="261">
        <v>42865</v>
      </c>
      <c r="G143" s="472" t="s">
        <v>419</v>
      </c>
      <c r="H143" s="473" t="s">
        <v>420</v>
      </c>
      <c r="I143" s="435" t="s">
        <v>93</v>
      </c>
      <c r="J143" s="435" t="s">
        <v>93</v>
      </c>
      <c r="K143" s="180" t="s">
        <v>99</v>
      </c>
      <c r="M143" s="87" t="e">
        <f>+(J143-I143)/I143</f>
        <v>#VALUE!</v>
      </c>
    </row>
    <row r="144" spans="2:14" ht="16.5" customHeight="1" thickTop="1" thickBot="1">
      <c r="B144" s="474">
        <v>123</v>
      </c>
      <c r="C144" s="158" t="s">
        <v>421</v>
      </c>
      <c r="D144" s="475" t="s">
        <v>13</v>
      </c>
      <c r="E144" s="476">
        <v>42506</v>
      </c>
      <c r="F144" s="477" t="s">
        <v>376</v>
      </c>
      <c r="G144" s="477" t="s">
        <v>376</v>
      </c>
      <c r="H144" s="478" t="s">
        <v>422</v>
      </c>
      <c r="I144" s="478" t="s">
        <v>423</v>
      </c>
      <c r="J144" s="478">
        <v>10714.596</v>
      </c>
      <c r="K144" s="180" t="s">
        <v>99</v>
      </c>
      <c r="M144" s="87">
        <f>+(J144-I144)/I144</f>
        <v>3.3975394622147194E-3</v>
      </c>
    </row>
    <row r="145" spans="2:13" s="482" customFormat="1" ht="13.5" customHeight="1" thickTop="1">
      <c r="B145" s="479"/>
      <c r="C145" s="9"/>
      <c r="D145" s="9"/>
      <c r="E145" s="9"/>
      <c r="F145" s="9"/>
      <c r="G145" s="9"/>
      <c r="H145" s="458"/>
      <c r="I145" s="458"/>
      <c r="J145" s="480"/>
      <c r="K145" s="481"/>
    </row>
    <row r="146" spans="2:13" s="482" customFormat="1" ht="13.5" customHeight="1">
      <c r="B146" s="479" t="s">
        <v>424</v>
      </c>
      <c r="H146" s="483"/>
      <c r="I146" s="483"/>
      <c r="J146" s="484"/>
    </row>
    <row r="147" spans="2:13" s="482" customFormat="1" ht="15.75" customHeight="1">
      <c r="B147" s="479" t="s">
        <v>425</v>
      </c>
      <c r="C147" s="9"/>
      <c r="D147" s="485"/>
      <c r="E147" s="486"/>
      <c r="F147" s="487"/>
      <c r="G147" s="486"/>
      <c r="H147" s="487"/>
      <c r="I147" s="487"/>
      <c r="J147" s="488"/>
      <c r="M147" s="489"/>
    </row>
    <row r="148" spans="2:13" s="482" customFormat="1" ht="15.75" customHeight="1">
      <c r="B148" s="479" t="s">
        <v>426</v>
      </c>
      <c r="E148" s="486"/>
      <c r="F148" s="487"/>
      <c r="G148" s="80"/>
      <c r="H148" s="487"/>
      <c r="I148" s="490"/>
      <c r="J148" s="488"/>
      <c r="M148" s="489"/>
    </row>
    <row r="149" spans="2:13" s="482" customFormat="1" ht="15.75" customHeight="1">
      <c r="B149" s="479" t="s">
        <v>427</v>
      </c>
      <c r="D149" s="485"/>
      <c r="E149" s="486"/>
      <c r="F149" s="486"/>
      <c r="G149" s="80" t="s">
        <v>428</v>
      </c>
      <c r="H149" s="487"/>
      <c r="I149" s="487"/>
      <c r="J149" s="488"/>
      <c r="M149" s="489"/>
    </row>
    <row r="150" spans="2:13" s="482" customFormat="1" ht="15.75" customHeight="1" thickBot="1">
      <c r="B150" s="479"/>
      <c r="C150" s="485"/>
      <c r="D150" s="485"/>
      <c r="E150" s="486" t="s">
        <v>429</v>
      </c>
      <c r="F150" s="486"/>
      <c r="G150" s="486"/>
      <c r="H150" s="487"/>
      <c r="I150" s="487"/>
      <c r="J150" s="488"/>
      <c r="M150" s="489"/>
    </row>
    <row r="151" spans="2:13" s="482" customFormat="1" ht="15.75" customHeight="1" thickTop="1" thickBot="1">
      <c r="B151" s="491"/>
      <c r="C151" s="485"/>
      <c r="D151" s="485"/>
      <c r="E151" s="486"/>
      <c r="F151" s="486"/>
      <c r="G151" s="492"/>
      <c r="H151" s="493"/>
      <c r="I151" s="487"/>
      <c r="J151" s="488"/>
      <c r="M151" s="489"/>
    </row>
    <row r="152" spans="2:13" s="482" customFormat="1" ht="15.75" customHeight="1" thickTop="1">
      <c r="B152" s="491"/>
      <c r="C152" s="485"/>
      <c r="D152" s="485"/>
      <c r="E152" s="486"/>
      <c r="F152" s="486"/>
      <c r="G152" s="486"/>
      <c r="H152" s="487"/>
      <c r="I152" s="487"/>
      <c r="J152" s="488"/>
      <c r="M152" s="489"/>
    </row>
    <row r="153" spans="2:13" s="482" customFormat="1" ht="15.75" customHeight="1">
      <c r="B153" s="491"/>
      <c r="C153" s="485"/>
      <c r="D153" s="485"/>
      <c r="E153" s="486"/>
      <c r="F153" s="486"/>
      <c r="G153" s="486"/>
      <c r="H153" s="487"/>
      <c r="I153" s="487"/>
      <c r="J153" s="488"/>
      <c r="M153" s="489"/>
    </row>
    <row r="154" spans="2:13" s="482" customFormat="1" ht="15.75" customHeight="1">
      <c r="B154" s="491"/>
      <c r="C154" s="485"/>
      <c r="D154" s="485"/>
      <c r="E154" s="486"/>
      <c r="F154" s="486" t="s">
        <v>430</v>
      </c>
      <c r="G154" s="486"/>
      <c r="H154" s="487"/>
      <c r="I154" s="487"/>
      <c r="J154" s="488"/>
      <c r="M154" s="489"/>
    </row>
    <row r="155" spans="2:13" s="482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8"/>
      <c r="M155" s="489"/>
    </row>
    <row r="156" spans="2:13" s="482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8"/>
      <c r="M156" s="489"/>
    </row>
    <row r="157" spans="2:13" s="482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8"/>
      <c r="M157" s="489"/>
    </row>
    <row r="158" spans="2:13" s="482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8"/>
      <c r="M158" s="489"/>
    </row>
    <row r="159" spans="2:13" s="482" customFormat="1" ht="15.75" customHeight="1">
      <c r="B159" s="491"/>
      <c r="C159" s="485"/>
      <c r="D159" s="485" t="s">
        <v>428</v>
      </c>
      <c r="E159" s="486"/>
      <c r="F159" s="486"/>
      <c r="G159" s="486"/>
      <c r="H159" s="487"/>
      <c r="I159" s="487"/>
      <c r="J159" s="488"/>
      <c r="M159" s="489"/>
    </row>
    <row r="160" spans="2:13" s="482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8"/>
      <c r="M160" s="489"/>
    </row>
    <row r="161" spans="2:13" s="482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8"/>
      <c r="M161" s="489"/>
    </row>
    <row r="162" spans="2:13" s="482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8"/>
      <c r="M162" s="489"/>
    </row>
    <row r="163" spans="2:13" s="482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8"/>
      <c r="M163" s="489"/>
    </row>
    <row r="164" spans="2:13" s="482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8"/>
      <c r="M164" s="489"/>
    </row>
    <row r="165" spans="2:13" s="482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8"/>
      <c r="M165" s="489"/>
    </row>
    <row r="166" spans="2:13" s="482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8"/>
      <c r="M166" s="489"/>
    </row>
    <row r="167" spans="2:13" s="482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8"/>
      <c r="M167" s="489"/>
    </row>
    <row r="168" spans="2:13" s="482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8"/>
      <c r="M168" s="489"/>
    </row>
    <row r="169" spans="2:13" s="482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8"/>
      <c r="M169" s="489"/>
    </row>
    <row r="170" spans="2:13" s="482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8"/>
      <c r="M170" s="489"/>
    </row>
    <row r="171" spans="2:13" s="482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8"/>
      <c r="M171" s="489"/>
    </row>
    <row r="172" spans="2:13" s="482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8"/>
      <c r="M172" s="489"/>
    </row>
    <row r="173" spans="2:13" s="482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8"/>
      <c r="M173" s="489"/>
    </row>
    <row r="174" spans="2:13" s="482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8"/>
      <c r="M174" s="489"/>
    </row>
    <row r="175" spans="2:13" s="482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8"/>
      <c r="M175" s="489"/>
    </row>
    <row r="176" spans="2:13" s="482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8"/>
      <c r="M176" s="489"/>
    </row>
    <row r="177" spans="2:13" s="482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8"/>
      <c r="M177" s="489"/>
    </row>
    <row r="178" spans="2:13" s="482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8"/>
      <c r="M178" s="489"/>
    </row>
    <row r="179" spans="2:13" s="482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8"/>
      <c r="M179" s="489"/>
    </row>
    <row r="180" spans="2:13" s="482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8"/>
      <c r="M180" s="489"/>
    </row>
    <row r="181" spans="2:13" s="482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8"/>
      <c r="M181" s="489"/>
    </row>
    <row r="182" spans="2:13" s="482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8"/>
      <c r="M182" s="489"/>
    </row>
    <row r="183" spans="2:13" s="482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8"/>
      <c r="M183" s="489"/>
    </row>
    <row r="184" spans="2:13" s="482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8"/>
      <c r="M184" s="489"/>
    </row>
    <row r="185" spans="2:13" s="482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8"/>
      <c r="M185" s="489"/>
    </row>
    <row r="186" spans="2:13" s="482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8"/>
      <c r="M186" s="489"/>
    </row>
    <row r="187" spans="2:13" s="482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8"/>
      <c r="M187" s="489"/>
    </row>
    <row r="188" spans="2:13" s="482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8"/>
      <c r="M188" s="489"/>
    </row>
    <row r="189" spans="2:13" s="482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8"/>
      <c r="M189" s="489"/>
    </row>
    <row r="190" spans="2:13" s="482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8"/>
      <c r="M190" s="489"/>
    </row>
    <row r="191" spans="2:13" s="482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8"/>
      <c r="M191" s="489"/>
    </row>
    <row r="192" spans="2:13" s="482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8"/>
      <c r="M192" s="489"/>
    </row>
    <row r="193" spans="2:13" s="482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8"/>
      <c r="M193" s="489"/>
    </row>
    <row r="194" spans="2:13" s="482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8"/>
      <c r="M194" s="489"/>
    </row>
    <row r="195" spans="2:13" s="482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8"/>
      <c r="M195" s="489"/>
    </row>
    <row r="196" spans="2:13" s="482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8"/>
      <c r="M196" s="489"/>
    </row>
    <row r="197" spans="2:13" s="482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8"/>
      <c r="M197" s="489"/>
    </row>
    <row r="198" spans="2:13" s="482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8"/>
      <c r="M198" s="489"/>
    </row>
    <row r="199" spans="2:13" s="482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8"/>
      <c r="M199" s="489"/>
    </row>
    <row r="200" spans="2:13" s="482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8"/>
      <c r="M200" s="489"/>
    </row>
    <row r="201" spans="2:13" s="482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8"/>
      <c r="M201" s="489"/>
    </row>
    <row r="202" spans="2:13" s="482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8"/>
      <c r="M202" s="489"/>
    </row>
    <row r="203" spans="2:13" s="482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8"/>
      <c r="M203" s="489"/>
    </row>
    <row r="204" spans="2:13" s="482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8"/>
      <c r="M204" s="489"/>
    </row>
    <row r="205" spans="2:13" s="482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8"/>
      <c r="M205" s="489"/>
    </row>
    <row r="206" spans="2:13" s="482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8"/>
      <c r="M206" s="489"/>
    </row>
    <row r="207" spans="2:13" s="482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8"/>
      <c r="M207" s="489"/>
    </row>
    <row r="208" spans="2:13" s="482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8"/>
      <c r="M208" s="489"/>
    </row>
    <row r="209" spans="2:13" s="482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8"/>
      <c r="M209" s="489"/>
    </row>
    <row r="210" spans="2:13" s="482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8"/>
      <c r="M210" s="489"/>
    </row>
    <row r="211" spans="2:13" s="482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8"/>
      <c r="M211" s="489"/>
    </row>
    <row r="212" spans="2:13" s="482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8"/>
      <c r="M212" s="489"/>
    </row>
    <row r="213" spans="2:13" s="482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8"/>
      <c r="M213" s="489"/>
    </row>
    <row r="214" spans="2:13" s="482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8"/>
      <c r="M214" s="489"/>
    </row>
    <row r="215" spans="2:13" s="482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8"/>
      <c r="M215" s="489"/>
    </row>
    <row r="216" spans="2:13" s="482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8"/>
      <c r="M216" s="489"/>
    </row>
    <row r="217" spans="2:13" s="482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8"/>
      <c r="M217" s="489"/>
    </row>
    <row r="218" spans="2:13" s="482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8"/>
      <c r="M218" s="489"/>
    </row>
    <row r="219" spans="2:13" s="482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8"/>
      <c r="M219" s="489"/>
    </row>
    <row r="220" spans="2:13" s="482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8"/>
      <c r="M220" s="489"/>
    </row>
    <row r="221" spans="2:13" s="482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8"/>
      <c r="M221" s="489"/>
    </row>
    <row r="222" spans="2:13" s="482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8"/>
      <c r="M222" s="489"/>
    </row>
    <row r="223" spans="2:13" s="482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8"/>
      <c r="M223" s="489"/>
    </row>
    <row r="224" spans="2:13" s="482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8"/>
      <c r="M224" s="489"/>
    </row>
    <row r="225" spans="2:13" s="482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8"/>
      <c r="M225" s="489"/>
    </row>
    <row r="226" spans="2:13" s="482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8"/>
      <c r="M226" s="489"/>
    </row>
    <row r="227" spans="2:13" s="482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8"/>
      <c r="M227" s="489"/>
    </row>
    <row r="228" spans="2:13" s="482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8"/>
      <c r="M228" s="489"/>
    </row>
    <row r="229" spans="2:13" s="482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8"/>
      <c r="M229" s="489"/>
    </row>
    <row r="230" spans="2:13" s="482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8"/>
      <c r="M230" s="489"/>
    </row>
    <row r="231" spans="2:13" s="482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8"/>
      <c r="M231" s="489"/>
    </row>
    <row r="232" spans="2:13" s="482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8"/>
      <c r="M232" s="489"/>
    </row>
    <row r="233" spans="2:13" s="482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8"/>
      <c r="M233" s="489"/>
    </row>
    <row r="234" spans="2:13" s="482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8"/>
      <c r="M234" s="489"/>
    </row>
    <row r="235" spans="2:13" s="482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8"/>
      <c r="M235" s="489"/>
    </row>
    <row r="236" spans="2:13" s="482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8"/>
      <c r="M236" s="489"/>
    </row>
    <row r="237" spans="2:13" s="482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8"/>
      <c r="M237" s="489"/>
    </row>
    <row r="238" spans="2:13" s="482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8"/>
      <c r="M238" s="489"/>
    </row>
    <row r="239" spans="2:13" s="482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8"/>
      <c r="M239" s="489"/>
    </row>
    <row r="240" spans="2:13" s="482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8"/>
      <c r="M240" s="489"/>
    </row>
    <row r="241" spans="2:13" s="482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8"/>
      <c r="M241" s="489"/>
    </row>
    <row r="242" spans="2:13" s="482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8"/>
      <c r="M242" s="489"/>
    </row>
    <row r="243" spans="2:13" s="482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8"/>
      <c r="M243" s="489"/>
    </row>
    <row r="244" spans="2:13" s="482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8"/>
      <c r="M244" s="489"/>
    </row>
    <row r="245" spans="2:13" s="482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8"/>
      <c r="M245" s="489"/>
    </row>
    <row r="246" spans="2:13" s="482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8"/>
      <c r="M246" s="489"/>
    </row>
    <row r="247" spans="2:13" s="482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8"/>
      <c r="M247" s="489"/>
    </row>
    <row r="248" spans="2:13" s="482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8"/>
      <c r="M248" s="489"/>
    </row>
    <row r="249" spans="2:13" s="482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8"/>
      <c r="M249" s="489"/>
    </row>
    <row r="250" spans="2:13" s="482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8"/>
      <c r="M250" s="489"/>
    </row>
    <row r="251" spans="2:13" s="482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8"/>
      <c r="M251" s="489"/>
    </row>
    <row r="252" spans="2:13" s="482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8"/>
      <c r="M252" s="489"/>
    </row>
    <row r="253" spans="2:13" s="482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8"/>
      <c r="M253" s="489"/>
    </row>
    <row r="254" spans="2:13" s="482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8"/>
      <c r="M254" s="489"/>
    </row>
    <row r="255" spans="2:13" s="482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8"/>
      <c r="M255" s="489"/>
    </row>
    <row r="256" spans="2:13" s="482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8"/>
      <c r="M256" s="489"/>
    </row>
    <row r="257" spans="2:13" s="482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8"/>
      <c r="M257" s="489"/>
    </row>
    <row r="258" spans="2:13" s="482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8"/>
      <c r="M258" s="489"/>
    </row>
    <row r="259" spans="2:13" s="482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8"/>
      <c r="M259" s="489"/>
    </row>
    <row r="260" spans="2:13" s="482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8"/>
      <c r="M260" s="489"/>
    </row>
    <row r="261" spans="2:13" s="482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8"/>
      <c r="M261" s="489"/>
    </row>
    <row r="262" spans="2:13" s="482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8"/>
      <c r="M262" s="489"/>
    </row>
    <row r="263" spans="2:13" s="482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8"/>
      <c r="M263" s="489"/>
    </row>
    <row r="264" spans="2:13" s="482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8"/>
      <c r="M264" s="489"/>
    </row>
    <row r="265" spans="2:13" s="482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8"/>
      <c r="M265" s="489"/>
    </row>
    <row r="266" spans="2:13" s="482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8"/>
      <c r="M266" s="489"/>
    </row>
    <row r="267" spans="2:13" s="482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8"/>
      <c r="M267" s="489"/>
    </row>
    <row r="268" spans="2:13" s="482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8"/>
      <c r="M268" s="489"/>
    </row>
    <row r="269" spans="2:13" s="482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8"/>
      <c r="M269" s="489"/>
    </row>
    <row r="270" spans="2:13" s="482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8"/>
      <c r="M270" s="489"/>
    </row>
    <row r="271" spans="2:13" s="482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8"/>
      <c r="M271" s="489"/>
    </row>
    <row r="272" spans="2:13" s="482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8"/>
      <c r="M272" s="489"/>
    </row>
    <row r="273" spans="2:13" s="482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8"/>
      <c r="M273" s="489"/>
    </row>
    <row r="274" spans="2:13" s="482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8"/>
      <c r="M274" s="489"/>
    </row>
    <row r="275" spans="2:13" s="482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8"/>
      <c r="M275" s="489"/>
    </row>
    <row r="276" spans="2:13" s="482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8"/>
      <c r="M276" s="489"/>
    </row>
    <row r="277" spans="2:13" s="482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8"/>
      <c r="M277" s="489"/>
    </row>
    <row r="278" spans="2:13" s="482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8"/>
      <c r="M278" s="489"/>
    </row>
    <row r="279" spans="2:13" s="482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8"/>
      <c r="M279" s="489"/>
    </row>
    <row r="280" spans="2:13" s="482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8"/>
      <c r="M280" s="489"/>
    </row>
    <row r="281" spans="2:13" s="482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8"/>
      <c r="M281" s="489"/>
    </row>
    <row r="282" spans="2:13" s="482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8"/>
      <c r="M282" s="489"/>
    </row>
    <row r="283" spans="2:13" s="482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8"/>
      <c r="M283" s="489"/>
    </row>
    <row r="284" spans="2:13" s="482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8"/>
      <c r="M284" s="489"/>
    </row>
    <row r="285" spans="2:13" s="482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8"/>
      <c r="M285" s="489"/>
    </row>
    <row r="286" spans="2:13" s="482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8"/>
      <c r="M286" s="489"/>
    </row>
    <row r="287" spans="2:13" s="482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8"/>
      <c r="M287" s="489"/>
    </row>
    <row r="288" spans="2:13" s="482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8"/>
      <c r="M288" s="489"/>
    </row>
    <row r="289" spans="2:13" s="482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8"/>
      <c r="M289" s="489"/>
    </row>
    <row r="290" spans="2:13" s="482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8"/>
      <c r="M290" s="489"/>
    </row>
    <row r="291" spans="2:13" s="482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8"/>
      <c r="M291" s="489"/>
    </row>
    <row r="292" spans="2:13" s="482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8"/>
      <c r="M292" s="489"/>
    </row>
    <row r="293" spans="2:13" s="482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8"/>
      <c r="M293" s="489"/>
    </row>
    <row r="294" spans="2:13" s="482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8"/>
      <c r="M294" s="489"/>
    </row>
    <row r="295" spans="2:13" s="482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8"/>
      <c r="M295" s="489"/>
    </row>
    <row r="296" spans="2:13" s="482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8"/>
      <c r="M296" s="489"/>
    </row>
    <row r="297" spans="2:13" s="482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8"/>
      <c r="M297" s="489"/>
    </row>
    <row r="298" spans="2:13" s="482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8"/>
      <c r="M298" s="489"/>
    </row>
    <row r="299" spans="2:13" s="482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8"/>
      <c r="M299" s="489"/>
    </row>
    <row r="300" spans="2:13" s="482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8"/>
      <c r="M300" s="489"/>
    </row>
    <row r="301" spans="2:13" s="482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8"/>
      <c r="M301" s="489"/>
    </row>
    <row r="302" spans="2:13" s="482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8"/>
      <c r="M302" s="489"/>
    </row>
    <row r="303" spans="2:13" s="482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8"/>
      <c r="M303" s="489"/>
    </row>
    <row r="304" spans="2:13" s="482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8"/>
      <c r="M304" s="489"/>
    </row>
    <row r="305" spans="2:13" s="482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8"/>
      <c r="M305" s="489"/>
    </row>
    <row r="306" spans="2:13" s="482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8"/>
      <c r="M306" s="489"/>
    </row>
    <row r="307" spans="2:13" s="482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8"/>
      <c r="M307" s="489"/>
    </row>
    <row r="308" spans="2:13" s="482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8"/>
      <c r="M308" s="489"/>
    </row>
    <row r="309" spans="2:13" s="482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8"/>
      <c r="M309" s="489"/>
    </row>
    <row r="310" spans="2:13" s="482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8"/>
      <c r="M310" s="489"/>
    </row>
    <row r="311" spans="2:13" s="482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8"/>
      <c r="M311" s="489"/>
    </row>
    <row r="312" spans="2:13" s="482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8"/>
      <c r="M312" s="489"/>
    </row>
    <row r="313" spans="2:13" s="482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8"/>
      <c r="M313" s="489"/>
    </row>
    <row r="314" spans="2:13" s="482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8"/>
      <c r="M314" s="489"/>
    </row>
    <row r="315" spans="2:13" s="482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8"/>
      <c r="M315" s="489"/>
    </row>
    <row r="316" spans="2:13" s="482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8"/>
      <c r="M316" s="489"/>
    </row>
    <row r="317" spans="2:13" s="482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8"/>
      <c r="M317" s="489"/>
    </row>
    <row r="318" spans="2:13" s="482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8"/>
      <c r="M318" s="489"/>
    </row>
    <row r="319" spans="2:13" s="482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8"/>
      <c r="M319" s="489"/>
    </row>
    <row r="320" spans="2:13" s="482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8"/>
      <c r="M320" s="489"/>
    </row>
    <row r="321" spans="2:13" s="482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8"/>
      <c r="M321" s="489"/>
    </row>
    <row r="322" spans="2:13" s="482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8"/>
      <c r="M322" s="489"/>
    </row>
    <row r="323" spans="2:13" s="482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8"/>
      <c r="M323" s="489"/>
    </row>
    <row r="324" spans="2:13" s="482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8"/>
      <c r="M324" s="489"/>
    </row>
    <row r="325" spans="2:13" s="482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8"/>
      <c r="M325" s="489"/>
    </row>
    <row r="326" spans="2:13" s="482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8"/>
      <c r="M326" s="489"/>
    </row>
    <row r="327" spans="2:13" s="482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8"/>
      <c r="M327" s="489"/>
    </row>
    <row r="328" spans="2:13" s="482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8"/>
      <c r="M328" s="489"/>
    </row>
    <row r="329" spans="2:13" s="482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8"/>
      <c r="M329" s="489"/>
    </row>
    <row r="330" spans="2:13" s="482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8"/>
      <c r="M330" s="489"/>
    </row>
    <row r="331" spans="2:13" s="482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8"/>
      <c r="M331" s="489"/>
    </row>
    <row r="332" spans="2:13" s="482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8"/>
      <c r="M332" s="489"/>
    </row>
    <row r="333" spans="2:13" s="482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8"/>
      <c r="M333" s="489"/>
    </row>
    <row r="334" spans="2:13" s="482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8"/>
      <c r="M334" s="489"/>
    </row>
    <row r="335" spans="2:13" s="482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8"/>
      <c r="M335" s="489"/>
    </row>
    <row r="336" spans="2:13" s="482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8"/>
      <c r="M336" s="489"/>
    </row>
    <row r="337" spans="2:13" s="482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8"/>
      <c r="M337" s="489"/>
    </row>
    <row r="338" spans="2:13" s="482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8"/>
      <c r="M338" s="489"/>
    </row>
    <row r="339" spans="2:13" s="482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8"/>
      <c r="M339" s="489"/>
    </row>
    <row r="340" spans="2:13" s="482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8"/>
      <c r="M340" s="489"/>
    </row>
    <row r="341" spans="2:13" s="482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8"/>
      <c r="M341" s="489"/>
    </row>
    <row r="342" spans="2:13" s="482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8"/>
      <c r="M342" s="489"/>
    </row>
    <row r="343" spans="2:13" s="482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8"/>
      <c r="M343" s="489"/>
    </row>
    <row r="344" spans="2:13" s="482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8"/>
      <c r="M344" s="489"/>
    </row>
    <row r="345" spans="2:13" s="482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8"/>
      <c r="M345" s="489"/>
    </row>
    <row r="346" spans="2:13" s="482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8"/>
      <c r="M346" s="489"/>
    </row>
    <row r="347" spans="2:13" s="482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8"/>
      <c r="M347" s="489"/>
    </row>
    <row r="348" spans="2:13" s="482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8"/>
      <c r="M348" s="489"/>
    </row>
    <row r="349" spans="2:13" s="482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8"/>
      <c r="M349" s="489"/>
    </row>
    <row r="350" spans="2:13" s="482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8"/>
      <c r="M350" s="489"/>
    </row>
    <row r="351" spans="2:13" s="482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8"/>
      <c r="M351" s="489"/>
    </row>
    <row r="352" spans="2:13" s="482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8"/>
      <c r="M352" s="489"/>
    </row>
    <row r="353" spans="2:13" s="482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8"/>
      <c r="M353" s="489"/>
    </row>
    <row r="354" spans="2:13" s="482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8"/>
      <c r="M354" s="489"/>
    </row>
    <row r="355" spans="2:13" s="482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8"/>
      <c r="M355" s="489"/>
    </row>
    <row r="356" spans="2:13" s="482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8"/>
      <c r="M356" s="489"/>
    </row>
    <row r="357" spans="2:13" s="482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8"/>
      <c r="M357" s="489"/>
    </row>
    <row r="358" spans="2:13" s="482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8"/>
      <c r="M358" s="489"/>
    </row>
    <row r="359" spans="2:13" s="482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8"/>
      <c r="M359" s="489"/>
    </row>
    <row r="360" spans="2:13" s="482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8"/>
      <c r="M360" s="489"/>
    </row>
    <row r="361" spans="2:13" s="482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8"/>
      <c r="M361" s="489"/>
    </row>
    <row r="362" spans="2:13" s="482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8"/>
      <c r="M362" s="489"/>
    </row>
    <row r="363" spans="2:13" s="482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8"/>
      <c r="M363" s="489"/>
    </row>
    <row r="364" spans="2:13" s="482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8"/>
      <c r="M364" s="489"/>
    </row>
    <row r="365" spans="2:13" s="482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8"/>
      <c r="M365" s="489"/>
    </row>
    <row r="366" spans="2:13" s="482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8"/>
      <c r="M366" s="489"/>
    </row>
    <row r="367" spans="2:13" s="482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8"/>
      <c r="M367" s="489"/>
    </row>
    <row r="368" spans="2:13" s="482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8"/>
      <c r="M368" s="489"/>
    </row>
    <row r="369" spans="2:13" s="482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8"/>
      <c r="M369" s="489"/>
    </row>
    <row r="370" spans="2:13" s="482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8"/>
      <c r="M370" s="489"/>
    </row>
    <row r="371" spans="2:13" s="482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8"/>
      <c r="M371" s="489"/>
    </row>
    <row r="372" spans="2:13" s="482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8"/>
      <c r="M372" s="489"/>
    </row>
    <row r="373" spans="2:13" s="482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8"/>
      <c r="M373" s="489"/>
    </row>
    <row r="374" spans="2:13" s="482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8"/>
      <c r="M374" s="489"/>
    </row>
    <row r="375" spans="2:13" s="482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8"/>
      <c r="M375" s="489"/>
    </row>
    <row r="376" spans="2:13" s="482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8"/>
      <c r="M376" s="489"/>
    </row>
    <row r="377" spans="2:13" s="482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8"/>
      <c r="M377" s="489"/>
    </row>
    <row r="378" spans="2:13" s="482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8"/>
      <c r="M378" s="489"/>
    </row>
    <row r="379" spans="2:13" s="482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8"/>
      <c r="M379" s="489"/>
    </row>
    <row r="380" spans="2:13" s="482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8"/>
      <c r="M380" s="489"/>
    </row>
    <row r="381" spans="2:13" s="482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8"/>
      <c r="M381" s="489"/>
    </row>
    <row r="382" spans="2:13" s="482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8"/>
      <c r="M382" s="489"/>
    </row>
    <row r="383" spans="2:13" s="482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8"/>
      <c r="M383" s="489"/>
    </row>
    <row r="384" spans="2:13" s="482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8"/>
      <c r="M384" s="489"/>
    </row>
    <row r="385" spans="2:13" s="482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8"/>
      <c r="M385" s="489"/>
    </row>
    <row r="386" spans="2:13" s="482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8"/>
      <c r="M386" s="489"/>
    </row>
    <row r="387" spans="2:13" s="482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8"/>
      <c r="M387" s="489"/>
    </row>
    <row r="388" spans="2:13" s="482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8"/>
      <c r="M388" s="489"/>
    </row>
    <row r="389" spans="2:13" s="482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8"/>
      <c r="M389" s="489"/>
    </row>
    <row r="390" spans="2:13" s="482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8"/>
      <c r="M390" s="489"/>
    </row>
    <row r="391" spans="2:13" s="482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8"/>
      <c r="M391" s="489"/>
    </row>
    <row r="392" spans="2:13" s="482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8"/>
      <c r="M392" s="489"/>
    </row>
    <row r="393" spans="2:13" s="482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8"/>
      <c r="M393" s="489"/>
    </row>
    <row r="394" spans="2:13" s="482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8"/>
      <c r="M394" s="489"/>
    </row>
    <row r="395" spans="2:13" s="482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8"/>
      <c r="M395" s="489"/>
    </row>
    <row r="396" spans="2:13" s="482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8"/>
      <c r="M396" s="489"/>
    </row>
    <row r="397" spans="2:13" s="482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8"/>
      <c r="M397" s="489"/>
    </row>
    <row r="398" spans="2:13" s="482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8"/>
      <c r="M398" s="489"/>
    </row>
    <row r="399" spans="2:13" s="482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8"/>
      <c r="M399" s="489"/>
    </row>
    <row r="400" spans="2:13" s="482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8"/>
      <c r="M400" s="489"/>
    </row>
    <row r="401" spans="2:13" s="482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8"/>
      <c r="M401" s="489"/>
    </row>
    <row r="402" spans="2:13" s="482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8"/>
      <c r="M402" s="489"/>
    </row>
    <row r="403" spans="2:13" s="482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8"/>
      <c r="M403" s="489"/>
    </row>
    <row r="404" spans="2:13" s="482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8"/>
      <c r="M404" s="489"/>
    </row>
    <row r="405" spans="2:13" s="482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8"/>
      <c r="M405" s="489"/>
    </row>
    <row r="406" spans="2:13" s="482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8"/>
      <c r="M406" s="489"/>
    </row>
    <row r="407" spans="2:13" s="482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8"/>
      <c r="M407" s="489"/>
    </row>
    <row r="408" spans="2:13" s="482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8"/>
      <c r="M408" s="489"/>
    </row>
    <row r="409" spans="2:13" s="482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8"/>
      <c r="M409" s="489"/>
    </row>
    <row r="410" spans="2:13" s="482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8"/>
      <c r="M410" s="489"/>
    </row>
    <row r="411" spans="2:13" s="482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8"/>
      <c r="M411" s="489"/>
    </row>
    <row r="412" spans="2:13" s="482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8"/>
      <c r="M412" s="489"/>
    </row>
    <row r="413" spans="2:13" s="482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8"/>
      <c r="M413" s="489"/>
    </row>
    <row r="414" spans="2:13" s="482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8"/>
      <c r="M414" s="489"/>
    </row>
    <row r="415" spans="2:13" s="482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8"/>
      <c r="M415" s="489"/>
    </row>
    <row r="416" spans="2:13" s="482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8"/>
      <c r="M416" s="489"/>
    </row>
    <row r="417" spans="2:13" s="482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8"/>
      <c r="M417" s="489"/>
    </row>
    <row r="418" spans="2:13" s="482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8"/>
      <c r="M418" s="489"/>
    </row>
    <row r="419" spans="2:13" s="482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8"/>
      <c r="M419" s="489"/>
    </row>
    <row r="420" spans="2:13" s="482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8"/>
      <c r="M420" s="489"/>
    </row>
    <row r="421" spans="2:13" s="482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8"/>
      <c r="M421" s="489"/>
    </row>
    <row r="422" spans="2:13" s="482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8"/>
      <c r="M422" s="489"/>
    </row>
    <row r="423" spans="2:13" s="482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8"/>
      <c r="M423" s="489"/>
    </row>
    <row r="424" spans="2:13" s="482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8"/>
      <c r="M424" s="489"/>
    </row>
    <row r="425" spans="2:13" s="482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8"/>
      <c r="M425" s="489"/>
    </row>
    <row r="426" spans="2:13" s="482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8"/>
      <c r="M426" s="489"/>
    </row>
    <row r="427" spans="2:13" s="482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8"/>
      <c r="M427" s="489"/>
    </row>
    <row r="428" spans="2:13" s="482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8"/>
      <c r="M428" s="489"/>
    </row>
    <row r="429" spans="2:13" s="482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8"/>
      <c r="M429" s="489"/>
    </row>
    <row r="430" spans="2:13" s="482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8"/>
      <c r="M430" s="489"/>
    </row>
    <row r="431" spans="2:13" s="482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8"/>
      <c r="M431" s="489"/>
    </row>
    <row r="432" spans="2:13" s="482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8"/>
      <c r="M432" s="489"/>
    </row>
    <row r="433" spans="2:13" s="482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8"/>
      <c r="M433" s="489"/>
    </row>
    <row r="434" spans="2:13" s="482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8"/>
      <c r="M434" s="489"/>
    </row>
    <row r="435" spans="2:13" s="482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8"/>
      <c r="M435" s="489"/>
    </row>
    <row r="436" spans="2:13" s="482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8"/>
      <c r="M436" s="489"/>
    </row>
    <row r="437" spans="2:13" s="482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8"/>
      <c r="M437" s="489"/>
    </row>
    <row r="438" spans="2:13" s="482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8"/>
      <c r="M438" s="489"/>
    </row>
    <row r="439" spans="2:13" s="482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8"/>
      <c r="M439" s="489"/>
    </row>
    <row r="440" spans="2:13" s="482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8"/>
      <c r="M440" s="489"/>
    </row>
    <row r="441" spans="2:13" s="482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8"/>
      <c r="M441" s="489"/>
    </row>
    <row r="442" spans="2:13" s="482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8"/>
      <c r="M442" s="489"/>
    </row>
    <row r="443" spans="2:13" s="482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8"/>
      <c r="M443" s="489"/>
    </row>
    <row r="444" spans="2:13" s="482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8"/>
      <c r="M444" s="489"/>
    </row>
    <row r="445" spans="2:13" s="482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8"/>
      <c r="M445" s="489"/>
    </row>
    <row r="446" spans="2:13" s="482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8"/>
      <c r="M446" s="489"/>
    </row>
    <row r="447" spans="2:13" s="482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8"/>
      <c r="M447" s="489"/>
    </row>
    <row r="448" spans="2:13" s="482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8"/>
      <c r="M448" s="489"/>
    </row>
    <row r="449" spans="2:13" s="482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8"/>
      <c r="M449" s="489"/>
    </row>
    <row r="450" spans="2:13" s="482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8"/>
      <c r="M450" s="489"/>
    </row>
    <row r="451" spans="2:13" s="482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8"/>
      <c r="M451" s="489"/>
    </row>
    <row r="452" spans="2:13" s="482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8"/>
      <c r="M452" s="489"/>
    </row>
    <row r="453" spans="2:13" s="482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8"/>
      <c r="M453" s="489"/>
    </row>
    <row r="454" spans="2:13" s="482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8"/>
      <c r="M454" s="489"/>
    </row>
    <row r="455" spans="2:13" s="482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8"/>
      <c r="M455" s="489"/>
    </row>
    <row r="456" spans="2:13" s="482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8"/>
      <c r="M456" s="489"/>
    </row>
    <row r="457" spans="2:13" s="482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8"/>
      <c r="M457" s="489"/>
    </row>
    <row r="458" spans="2:13" s="482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8"/>
      <c r="M458" s="489"/>
    </row>
    <row r="459" spans="2:13" s="482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8"/>
      <c r="M459" s="489"/>
    </row>
    <row r="460" spans="2:13" s="482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8"/>
      <c r="M460" s="489"/>
    </row>
    <row r="461" spans="2:13" s="482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8"/>
      <c r="M461" s="489"/>
    </row>
    <row r="462" spans="2:13" s="482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8"/>
      <c r="M462" s="489"/>
    </row>
    <row r="463" spans="2:13" s="482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8"/>
      <c r="M463" s="489"/>
    </row>
    <row r="464" spans="2:13" s="482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8"/>
      <c r="M464" s="489"/>
    </row>
    <row r="465" spans="2:13" s="482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8"/>
      <c r="M465" s="489"/>
    </row>
    <row r="466" spans="2:13" s="482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8"/>
      <c r="M466" s="489"/>
    </row>
    <row r="467" spans="2:13" s="482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8"/>
      <c r="M467" s="489"/>
    </row>
    <row r="468" spans="2:13" s="482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8"/>
      <c r="M468" s="489"/>
    </row>
    <row r="469" spans="2:13" s="482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8"/>
      <c r="M469" s="489"/>
    </row>
    <row r="470" spans="2:13" s="482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8"/>
      <c r="M470" s="489"/>
    </row>
    <row r="471" spans="2:13" s="482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8"/>
      <c r="M471" s="489"/>
    </row>
    <row r="472" spans="2:13" s="482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8"/>
      <c r="M472" s="489"/>
    </row>
    <row r="473" spans="2:13" s="482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8"/>
      <c r="M473" s="489"/>
    </row>
    <row r="474" spans="2:13" s="482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8"/>
      <c r="M474" s="489"/>
    </row>
    <row r="475" spans="2:13" s="482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8"/>
      <c r="M475" s="489"/>
    </row>
    <row r="476" spans="2:13" s="482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8"/>
      <c r="M476" s="489"/>
    </row>
    <row r="477" spans="2:13" s="482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8"/>
      <c r="M477" s="489"/>
    </row>
    <row r="478" spans="2:13" s="482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8"/>
      <c r="M478" s="489"/>
    </row>
    <row r="479" spans="2:13" s="482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8"/>
      <c r="M479" s="489"/>
    </row>
    <row r="480" spans="2:13" s="482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8"/>
      <c r="M480" s="489"/>
    </row>
    <row r="481" spans="2:13" s="482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8"/>
      <c r="M481" s="489"/>
    </row>
    <row r="482" spans="2:13" s="482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8"/>
      <c r="M482" s="489"/>
    </row>
    <row r="483" spans="2:13" s="482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8"/>
      <c r="M483" s="489"/>
    </row>
    <row r="484" spans="2:13" s="482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8"/>
      <c r="M484" s="489"/>
    </row>
    <row r="485" spans="2:13" s="482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8"/>
      <c r="M485" s="489"/>
    </row>
    <row r="486" spans="2:13" s="482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8"/>
      <c r="M486" s="489"/>
    </row>
    <row r="487" spans="2:13" s="482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8"/>
      <c r="M487" s="489"/>
    </row>
    <row r="488" spans="2:13" s="482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8"/>
      <c r="M488" s="489"/>
    </row>
    <row r="489" spans="2:13" s="482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8"/>
      <c r="M489" s="489"/>
    </row>
    <row r="490" spans="2:13" s="482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8"/>
      <c r="M490" s="489"/>
    </row>
    <row r="491" spans="2:13" s="482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8"/>
      <c r="M491" s="489"/>
    </row>
    <row r="492" spans="2:13" s="482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8"/>
      <c r="M492" s="489"/>
    </row>
    <row r="493" spans="2:13" s="482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8"/>
      <c r="M493" s="489"/>
    </row>
    <row r="494" spans="2:13" s="482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8"/>
      <c r="M494" s="489"/>
    </row>
    <row r="495" spans="2:13" s="482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8"/>
      <c r="M495" s="489"/>
    </row>
    <row r="496" spans="2:13" s="482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8"/>
      <c r="M496" s="489"/>
    </row>
    <row r="497" spans="1:14" s="482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8"/>
      <c r="M497" s="489"/>
    </row>
    <row r="498" spans="1:14" s="482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8"/>
      <c r="M498" s="489"/>
    </row>
    <row r="499" spans="1:14" s="482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8"/>
      <c r="M499" s="489"/>
    </row>
    <row r="500" spans="1:14" s="482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8"/>
      <c r="M500" s="489"/>
    </row>
    <row r="501" spans="1:14" s="482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8"/>
      <c r="M501" s="489"/>
    </row>
    <row r="502" spans="1:14" s="482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8"/>
      <c r="M502" s="489"/>
    </row>
    <row r="503" spans="1:14" s="482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8"/>
      <c r="M503" s="489"/>
    </row>
    <row r="504" spans="1:14" s="482" customFormat="1" ht="15.75" customHeight="1">
      <c r="B504" s="491"/>
      <c r="C504" s="485"/>
      <c r="D504" s="485"/>
      <c r="E504" s="486"/>
      <c r="F504" s="486"/>
      <c r="G504" s="486"/>
      <c r="H504" s="487"/>
      <c r="I504" s="487"/>
      <c r="J504" s="488"/>
      <c r="M504" s="489"/>
    </row>
    <row r="505" spans="1:14" s="482" customFormat="1" ht="15.75" customHeight="1">
      <c r="B505" s="491"/>
      <c r="C505" s="485"/>
      <c r="D505" s="485"/>
      <c r="E505" s="486"/>
      <c r="F505" s="486"/>
      <c r="G505" s="486"/>
      <c r="H505" s="487"/>
      <c r="I505" s="487"/>
      <c r="J505" s="488"/>
      <c r="M505" s="489"/>
    </row>
    <row r="506" spans="1:14" s="482" customFormat="1" ht="15.75" customHeight="1">
      <c r="B506" s="491"/>
      <c r="C506" s="485"/>
      <c r="D506" s="485"/>
      <c r="E506" s="486"/>
      <c r="F506" s="486"/>
      <c r="G506" s="486"/>
      <c r="H506" s="487"/>
      <c r="I506" s="487"/>
      <c r="J506" s="488"/>
      <c r="M506" s="489"/>
    </row>
    <row r="507" spans="1:14" s="482" customFormat="1" ht="15.75" customHeight="1">
      <c r="B507" s="491"/>
      <c r="C507" s="485"/>
      <c r="D507" s="485"/>
      <c r="E507" s="486"/>
      <c r="F507" s="486"/>
      <c r="G507" s="486"/>
      <c r="H507" s="487"/>
      <c r="I507" s="487"/>
      <c r="J507" s="488"/>
      <c r="M507" s="489"/>
    </row>
    <row r="508" spans="1:14" s="482" customFormat="1" ht="15.75" customHeight="1">
      <c r="B508" s="491"/>
      <c r="C508" s="485"/>
      <c r="D508" s="485"/>
      <c r="E508" s="486"/>
      <c r="F508" s="486"/>
      <c r="G508" s="486"/>
      <c r="H508" s="487"/>
      <c r="I508" s="487"/>
      <c r="J508" s="488"/>
      <c r="M508" s="489"/>
    </row>
    <row r="509" spans="1:14" s="482" customFormat="1" ht="15.75" customHeight="1">
      <c r="B509" s="491"/>
      <c r="C509" s="485"/>
      <c r="D509" s="485"/>
      <c r="E509" s="486"/>
      <c r="F509" s="486"/>
      <c r="G509" s="486"/>
      <c r="H509" s="487"/>
      <c r="I509" s="487"/>
      <c r="J509" s="488"/>
      <c r="M509" s="489"/>
    </row>
    <row r="510" spans="1:14" s="482" customFormat="1" ht="15.75" customHeight="1">
      <c r="B510" s="491"/>
      <c r="C510" s="485"/>
      <c r="D510" s="485"/>
      <c r="E510" s="486"/>
      <c r="F510" s="486"/>
      <c r="G510" s="486"/>
      <c r="H510" s="487"/>
      <c r="I510" s="487"/>
      <c r="J510" s="488"/>
      <c r="M510" s="10"/>
    </row>
    <row r="511" spans="1:14" s="482" customFormat="1" ht="15.75" customHeight="1">
      <c r="B511" s="491"/>
      <c r="C511" s="485"/>
      <c r="D511" s="485"/>
      <c r="E511" s="486"/>
      <c r="F511" s="486"/>
      <c r="G511" s="486"/>
      <c r="H511" s="487"/>
      <c r="I511" s="487"/>
      <c r="J511" s="488"/>
      <c r="M511" s="10"/>
    </row>
    <row r="512" spans="1:14" s="34" customFormat="1" ht="15.75" customHeight="1">
      <c r="A512" s="9"/>
      <c r="B512" s="491"/>
      <c r="C512" s="485"/>
      <c r="D512" s="485"/>
      <c r="E512" s="486"/>
      <c r="F512" s="486"/>
      <c r="G512" s="486"/>
      <c r="H512" s="487"/>
      <c r="I512" s="487"/>
      <c r="J512" s="488"/>
      <c r="K512" s="9"/>
      <c r="L512" s="9"/>
      <c r="M512" s="10"/>
      <c r="N512" s="9"/>
    </row>
    <row r="513" spans="1:14" s="34" customFormat="1" ht="15.75" customHeight="1">
      <c r="A513" s="9"/>
      <c r="B513" s="491"/>
      <c r="C513" s="485"/>
      <c r="D513" s="485"/>
      <c r="E513" s="486"/>
      <c r="F513" s="486"/>
      <c r="G513" s="486"/>
      <c r="H513" s="487"/>
      <c r="I513" s="487"/>
      <c r="J513" s="488"/>
      <c r="K513" s="9"/>
      <c r="L513" s="9"/>
      <c r="M513" s="10"/>
      <c r="N513" s="9"/>
    </row>
    <row r="514" spans="1:14" s="34" customFormat="1" ht="15.75" customHeight="1">
      <c r="A514" s="9"/>
      <c r="B514" s="491"/>
      <c r="C514" s="485"/>
      <c r="D514" s="485"/>
      <c r="E514" s="486"/>
      <c r="F514" s="486"/>
      <c r="G514" s="486"/>
      <c r="H514" s="487"/>
      <c r="I514" s="487"/>
      <c r="J514" s="488"/>
      <c r="K514" s="9"/>
      <c r="L514" s="9"/>
      <c r="M514" s="10"/>
      <c r="N514" s="9"/>
    </row>
    <row r="515" spans="1:14" s="34" customFormat="1" ht="15.75" customHeight="1">
      <c r="A515" s="9"/>
      <c r="B515" s="491"/>
      <c r="C515" s="485"/>
      <c r="D515" s="485"/>
      <c r="E515" s="486"/>
      <c r="F515" s="486"/>
      <c r="G515" s="486"/>
      <c r="H515" s="487"/>
      <c r="I515" s="487"/>
      <c r="J515" s="488"/>
      <c r="K515" s="9"/>
      <c r="L515" s="9"/>
      <c r="M515" s="10"/>
      <c r="N515" s="9"/>
    </row>
    <row r="516" spans="1:14" s="34" customFormat="1" ht="15.75" customHeight="1">
      <c r="A516" s="9"/>
      <c r="B516" s="491"/>
      <c r="C516" s="485"/>
      <c r="D516" s="485"/>
      <c r="E516" s="486"/>
      <c r="F516" s="486"/>
      <c r="G516" s="486"/>
      <c r="H516" s="487"/>
      <c r="I516" s="487"/>
      <c r="J516" s="488"/>
      <c r="K516" s="9"/>
      <c r="L516" s="9"/>
      <c r="M516" s="10"/>
      <c r="N516" s="9"/>
    </row>
    <row r="517" spans="1:14" s="34" customFormat="1" ht="15.75" customHeight="1">
      <c r="A517" s="9"/>
      <c r="B517" s="491"/>
      <c r="C517" s="485"/>
      <c r="D517" s="485"/>
      <c r="E517" s="486"/>
      <c r="F517" s="486"/>
      <c r="G517" s="486"/>
      <c r="H517" s="487"/>
      <c r="I517" s="487"/>
      <c r="J517" s="488"/>
      <c r="K517" s="9"/>
      <c r="L517" s="9"/>
      <c r="M517" s="10"/>
      <c r="N517" s="9"/>
    </row>
    <row r="518" spans="1:14" s="34" customFormat="1" ht="15.75" customHeight="1">
      <c r="A518" s="9"/>
      <c r="B518" s="491"/>
      <c r="C518" s="485"/>
      <c r="D518" s="485"/>
      <c r="E518" s="486"/>
      <c r="F518" s="486"/>
      <c r="G518" s="486"/>
      <c r="H518" s="487"/>
      <c r="I518" s="487"/>
      <c r="J518" s="488"/>
      <c r="K518" s="9"/>
      <c r="L518" s="9"/>
      <c r="M518" s="10"/>
      <c r="N518" s="9"/>
    </row>
    <row r="519" spans="1:14" s="34" customFormat="1" ht="15.75" customHeight="1">
      <c r="A519" s="9"/>
      <c r="B519" s="479"/>
      <c r="C519" s="485"/>
      <c r="D519" s="485"/>
      <c r="E519" s="486"/>
      <c r="F519" s="486"/>
      <c r="G519" s="486"/>
      <c r="H519" s="487"/>
      <c r="I519" s="487"/>
      <c r="J519" s="488"/>
      <c r="K519" s="9"/>
      <c r="L519" s="9"/>
      <c r="M519" s="10"/>
      <c r="N519" s="9"/>
    </row>
    <row r="520" spans="1:14" s="34" customFormat="1" ht="15.75" customHeight="1">
      <c r="A520" s="9"/>
      <c r="B520" s="479"/>
      <c r="C520" s="9"/>
      <c r="D520" s="9"/>
      <c r="E520" s="9"/>
      <c r="F520" s="9"/>
      <c r="G520" s="9"/>
      <c r="H520" s="458"/>
      <c r="I520" s="458"/>
      <c r="J520" s="494"/>
      <c r="K520" s="9"/>
      <c r="L520" s="9"/>
      <c r="M520" s="10"/>
      <c r="N520" s="9"/>
    </row>
    <row r="521" spans="1:14" s="34" customFormat="1" ht="15.75" customHeight="1">
      <c r="A521" s="9"/>
      <c r="B521" s="479"/>
      <c r="C521" s="9"/>
      <c r="D521" s="9"/>
      <c r="E521" s="9"/>
      <c r="F521" s="9"/>
      <c r="G521" s="9"/>
      <c r="H521" s="458"/>
      <c r="I521" s="458"/>
      <c r="J521" s="494"/>
      <c r="K521" s="9"/>
      <c r="L521" s="9"/>
      <c r="M521" s="10"/>
      <c r="N521" s="9"/>
    </row>
    <row r="522" spans="1:14" s="34" customFormat="1" ht="15.75" customHeight="1">
      <c r="A522" s="9"/>
      <c r="B522" s="479"/>
      <c r="C522" s="9"/>
      <c r="D522" s="9"/>
      <c r="E522" s="9"/>
      <c r="F522" s="9"/>
      <c r="G522" s="9"/>
      <c r="H522" s="458"/>
      <c r="I522" s="458"/>
      <c r="J522" s="494"/>
      <c r="K522" s="9"/>
      <c r="L522" s="9"/>
      <c r="M522" s="10"/>
      <c r="N522" s="9"/>
    </row>
    <row r="523" spans="1:14" s="34" customFormat="1" ht="15.75" customHeight="1">
      <c r="A523" s="9"/>
      <c r="B523" s="479"/>
      <c r="C523" s="9"/>
      <c r="D523" s="9"/>
      <c r="E523" s="9"/>
      <c r="F523" s="9"/>
      <c r="G523" s="9"/>
      <c r="H523" s="458"/>
      <c r="I523" s="458"/>
      <c r="J523" s="494"/>
      <c r="K523" s="9"/>
      <c r="L523" s="9"/>
      <c r="M523" s="10"/>
      <c r="N523" s="9"/>
    </row>
    <row r="524" spans="1:14" s="34" customFormat="1" ht="15.75" customHeight="1">
      <c r="A524" s="9"/>
      <c r="B524" s="479"/>
      <c r="C524" s="9"/>
      <c r="D524" s="9"/>
      <c r="E524" s="9"/>
      <c r="F524" s="9"/>
      <c r="G524" s="9"/>
      <c r="H524" s="458"/>
      <c r="I524" s="458"/>
      <c r="J524" s="494"/>
      <c r="K524" s="9"/>
      <c r="L524" s="9"/>
      <c r="M524" s="10"/>
      <c r="N524" s="9"/>
    </row>
    <row r="525" spans="1:14" s="34" customFormat="1" ht="15.75" customHeight="1">
      <c r="A525" s="9"/>
      <c r="B525" s="479"/>
      <c r="C525" s="9"/>
      <c r="D525" s="9"/>
      <c r="E525" s="9"/>
      <c r="F525" s="9"/>
      <c r="G525" s="9"/>
      <c r="H525" s="458"/>
      <c r="I525" s="458"/>
      <c r="J525" s="494"/>
      <c r="K525" s="9"/>
      <c r="L525" s="9"/>
      <c r="M525" s="10"/>
      <c r="N525" s="9"/>
    </row>
    <row r="526" spans="1:14" s="34" customFormat="1" ht="15.75" customHeight="1">
      <c r="A526" s="9"/>
      <c r="B526" s="479"/>
      <c r="C526" s="9"/>
      <c r="D526" s="9"/>
      <c r="E526" s="9"/>
      <c r="F526" s="9"/>
      <c r="G526" s="9"/>
      <c r="H526" s="458"/>
      <c r="I526" s="458"/>
      <c r="J526" s="494"/>
      <c r="K526" s="9"/>
      <c r="L526" s="9"/>
      <c r="M526" s="10"/>
      <c r="N526" s="9"/>
    </row>
    <row r="527" spans="1:14" s="34" customFormat="1" ht="15.75" customHeight="1">
      <c r="A527" s="9"/>
      <c r="B527" s="479"/>
      <c r="C527" s="9"/>
      <c r="D527" s="9"/>
      <c r="E527" s="9"/>
      <c r="F527" s="9"/>
      <c r="G527" s="9"/>
      <c r="H527" s="458"/>
      <c r="I527" s="458"/>
      <c r="J527" s="494"/>
      <c r="K527" s="9"/>
      <c r="L527" s="9"/>
      <c r="M527" s="10"/>
      <c r="N527" s="9"/>
    </row>
    <row r="528" spans="1:14" s="34" customFormat="1" ht="15.75" customHeight="1">
      <c r="A528" s="9"/>
      <c r="B528" s="479"/>
      <c r="C528" s="9"/>
      <c r="D528" s="9"/>
      <c r="E528" s="9"/>
      <c r="F528" s="9"/>
      <c r="G528" s="9"/>
      <c r="H528" s="458"/>
      <c r="I528" s="458"/>
      <c r="J528" s="494"/>
      <c r="K528" s="9"/>
      <c r="L528" s="9"/>
      <c r="M528" s="10"/>
      <c r="N528" s="9"/>
    </row>
    <row r="529" spans="1:14" s="34" customFormat="1" ht="15.75" customHeight="1">
      <c r="A529" s="9"/>
      <c r="B529" s="479"/>
      <c r="C529" s="9"/>
      <c r="D529" s="9"/>
      <c r="E529" s="9"/>
      <c r="F529" s="9"/>
      <c r="G529" s="9"/>
      <c r="H529" s="458"/>
      <c r="I529" s="458"/>
      <c r="J529" s="494"/>
      <c r="K529" s="9"/>
      <c r="L529" s="9"/>
      <c r="M529" s="10"/>
      <c r="N529" s="9"/>
    </row>
    <row r="530" spans="1:14" s="34" customFormat="1" ht="15.75" customHeight="1">
      <c r="A530" s="9"/>
      <c r="B530" s="479"/>
      <c r="C530" s="9"/>
      <c r="D530" s="9"/>
      <c r="E530" s="9"/>
      <c r="F530" s="9"/>
      <c r="G530" s="9"/>
      <c r="H530" s="458"/>
      <c r="I530" s="458"/>
      <c r="J530" s="494"/>
      <c r="K530" s="9"/>
      <c r="L530" s="9"/>
      <c r="M530" s="10"/>
      <c r="N530" s="9"/>
    </row>
    <row r="531" spans="1:14" s="34" customFormat="1" ht="15.75" customHeight="1">
      <c r="A531" s="9"/>
      <c r="B531" s="479"/>
      <c r="C531" s="9"/>
      <c r="D531" s="9"/>
      <c r="E531" s="9"/>
      <c r="F531" s="9"/>
      <c r="G531" s="9"/>
      <c r="H531" s="458"/>
      <c r="I531" s="458"/>
      <c r="J531" s="494"/>
      <c r="K531" s="9"/>
      <c r="L531" s="9"/>
      <c r="M531" s="10"/>
      <c r="N531" s="9"/>
    </row>
    <row r="532" spans="1:14" s="34" customFormat="1" ht="15.75" customHeight="1">
      <c r="A532" s="9"/>
      <c r="B532" s="479"/>
      <c r="C532" s="9"/>
      <c r="D532" s="9"/>
      <c r="E532" s="9"/>
      <c r="F532" s="9"/>
      <c r="G532" s="9"/>
      <c r="H532" s="458"/>
      <c r="I532" s="458"/>
      <c r="J532" s="494"/>
      <c r="K532" s="9"/>
      <c r="L532" s="9"/>
      <c r="M532" s="10"/>
      <c r="N532" s="9"/>
    </row>
    <row r="533" spans="1:14" s="34" customFormat="1" ht="15.75" customHeight="1">
      <c r="A533" s="9"/>
      <c r="B533" s="479"/>
      <c r="C533" s="9"/>
      <c r="D533" s="9"/>
      <c r="E533" s="9"/>
      <c r="F533" s="9"/>
      <c r="G533" s="9"/>
      <c r="H533" s="458"/>
      <c r="I533" s="458"/>
      <c r="J533" s="494"/>
      <c r="K533" s="9"/>
      <c r="L533" s="9"/>
      <c r="M533" s="10"/>
      <c r="N533" s="9"/>
    </row>
    <row r="534" spans="1:14" s="34" customFormat="1" ht="15.75" customHeight="1">
      <c r="A534" s="9"/>
      <c r="B534" s="479"/>
      <c r="C534" s="9"/>
      <c r="D534" s="9"/>
      <c r="E534" s="9"/>
      <c r="F534" s="9"/>
      <c r="G534" s="9"/>
      <c r="H534" s="458"/>
      <c r="I534" s="458"/>
      <c r="J534" s="494"/>
      <c r="K534" s="9"/>
      <c r="L534" s="9"/>
      <c r="M534" s="10"/>
      <c r="N534" s="9"/>
    </row>
    <row r="535" spans="1:14" s="34" customFormat="1" ht="15.75" customHeight="1">
      <c r="A535" s="9"/>
      <c r="B535" s="479"/>
      <c r="C535" s="9"/>
      <c r="D535" s="9"/>
      <c r="E535" s="9"/>
      <c r="F535" s="9"/>
      <c r="G535" s="9"/>
      <c r="H535" s="458"/>
      <c r="I535" s="458"/>
      <c r="J535" s="494"/>
      <c r="K535" s="9"/>
      <c r="L535" s="9"/>
      <c r="M535" s="10"/>
      <c r="N535" s="9"/>
    </row>
    <row r="536" spans="1:14" s="34" customFormat="1" ht="15.75" customHeight="1">
      <c r="A536" s="9"/>
      <c r="B536" s="479"/>
      <c r="C536" s="9"/>
      <c r="D536" s="9"/>
      <c r="E536" s="9"/>
      <c r="F536" s="9"/>
      <c r="G536" s="9"/>
      <c r="H536" s="458"/>
      <c r="I536" s="458"/>
      <c r="J536" s="494"/>
      <c r="K536" s="9"/>
      <c r="L536" s="9"/>
      <c r="M536" s="10"/>
      <c r="N536" s="9"/>
    </row>
    <row r="537" spans="1:14" s="34" customFormat="1" ht="15.75" customHeight="1">
      <c r="A537" s="9"/>
      <c r="B537" s="479"/>
      <c r="C537" s="9"/>
      <c r="D537" s="9"/>
      <c r="E537" s="9"/>
      <c r="F537" s="9"/>
      <c r="G537" s="9"/>
      <c r="H537" s="458"/>
      <c r="I537" s="458"/>
      <c r="J537" s="494"/>
      <c r="K537" s="9"/>
      <c r="L537" s="9"/>
      <c r="M537" s="10"/>
      <c r="N537" s="9"/>
    </row>
    <row r="538" spans="1:14" s="34" customFormat="1" ht="15.75" customHeight="1">
      <c r="A538" s="9"/>
      <c r="B538" s="479"/>
      <c r="C538" s="9"/>
      <c r="D538" s="9"/>
      <c r="E538" s="9"/>
      <c r="F538" s="9"/>
      <c r="G538" s="9"/>
      <c r="H538" s="458"/>
      <c r="I538" s="458"/>
      <c r="J538" s="494"/>
      <c r="K538" s="9"/>
      <c r="L538" s="9"/>
      <c r="M538" s="10"/>
      <c r="N538" s="9"/>
    </row>
    <row r="539" spans="1:14" s="34" customFormat="1" ht="15.75" customHeight="1">
      <c r="A539" s="9"/>
      <c r="B539" s="479"/>
      <c r="C539" s="9"/>
      <c r="D539" s="9"/>
      <c r="E539" s="9"/>
      <c r="F539" s="9"/>
      <c r="G539" s="9"/>
      <c r="H539" s="458"/>
      <c r="I539" s="458"/>
      <c r="J539" s="494"/>
      <c r="K539" s="9"/>
      <c r="L539" s="9"/>
      <c r="M539" s="10"/>
      <c r="N539" s="9"/>
    </row>
    <row r="540" spans="1:14" s="34" customFormat="1" ht="15.75" customHeight="1">
      <c r="A540" s="9"/>
      <c r="B540" s="479"/>
      <c r="C540" s="9"/>
      <c r="D540" s="9"/>
      <c r="E540" s="9"/>
      <c r="F540" s="9"/>
      <c r="G540" s="9"/>
      <c r="H540" s="458"/>
      <c r="I540" s="458"/>
      <c r="J540" s="494"/>
      <c r="K540" s="9"/>
      <c r="L540" s="9"/>
      <c r="M540" s="10"/>
      <c r="N540" s="9"/>
    </row>
    <row r="541" spans="1:14" s="34" customFormat="1" ht="15.75" customHeight="1">
      <c r="A541" s="9"/>
      <c r="B541" s="479"/>
      <c r="C541" s="9"/>
      <c r="D541" s="9"/>
      <c r="E541" s="9"/>
      <c r="F541" s="9"/>
      <c r="G541" s="9"/>
      <c r="H541" s="458"/>
      <c r="I541" s="458"/>
      <c r="J541" s="494"/>
      <c r="K541" s="9"/>
      <c r="L541" s="9"/>
      <c r="M541" s="10"/>
      <c r="N541" s="9"/>
    </row>
    <row r="542" spans="1:14" s="34" customFormat="1" ht="15.75" customHeight="1">
      <c r="A542" s="9"/>
      <c r="B542" s="479"/>
      <c r="C542" s="9"/>
      <c r="D542" s="9"/>
      <c r="E542" s="9"/>
      <c r="F542" s="9"/>
      <c r="G542" s="9"/>
      <c r="H542" s="458"/>
      <c r="I542" s="458"/>
      <c r="J542" s="494"/>
      <c r="K542" s="9"/>
      <c r="L542" s="9"/>
      <c r="M542" s="10"/>
      <c r="N542" s="9"/>
    </row>
    <row r="543" spans="1:14" s="34" customFormat="1" ht="15.75" customHeight="1">
      <c r="A543" s="9"/>
      <c r="B543" s="479"/>
      <c r="C543" s="9"/>
      <c r="D543" s="9"/>
      <c r="E543" s="9"/>
      <c r="F543" s="9"/>
      <c r="G543" s="9"/>
      <c r="H543" s="458"/>
      <c r="I543" s="458"/>
      <c r="J543" s="494"/>
      <c r="K543" s="9"/>
      <c r="L543" s="9"/>
      <c r="M543" s="10"/>
      <c r="N543" s="9"/>
    </row>
    <row r="544" spans="1:14" s="34" customFormat="1" ht="15.75" customHeight="1">
      <c r="A544" s="9"/>
      <c r="B544" s="479"/>
      <c r="C544" s="9"/>
      <c r="D544" s="9"/>
      <c r="E544" s="9"/>
      <c r="F544" s="9"/>
      <c r="G544" s="9"/>
      <c r="H544" s="458"/>
      <c r="I544" s="458"/>
      <c r="J544" s="494"/>
      <c r="K544" s="9"/>
      <c r="L544" s="9"/>
      <c r="M544" s="10"/>
      <c r="N544" s="9"/>
    </row>
    <row r="545" spans="1:14" s="34" customFormat="1" ht="15.75" customHeight="1">
      <c r="A545" s="9"/>
      <c r="B545" s="479"/>
      <c r="C545" s="9"/>
      <c r="D545" s="9"/>
      <c r="E545" s="9"/>
      <c r="F545" s="9"/>
      <c r="G545" s="9"/>
      <c r="H545" s="458"/>
      <c r="I545" s="458"/>
      <c r="J545" s="494"/>
      <c r="K545" s="9"/>
      <c r="L545" s="9"/>
      <c r="M545" s="10"/>
      <c r="N545" s="9"/>
    </row>
    <row r="546" spans="1:14" s="34" customFormat="1" ht="15.75" customHeight="1">
      <c r="A546" s="9"/>
      <c r="B546" s="479"/>
      <c r="C546" s="9"/>
      <c r="D546" s="9"/>
      <c r="E546" s="9"/>
      <c r="F546" s="9"/>
      <c r="G546" s="9"/>
      <c r="H546" s="458"/>
      <c r="I546" s="458"/>
      <c r="J546" s="494"/>
      <c r="K546" s="9"/>
      <c r="L546" s="9"/>
      <c r="M546" s="10"/>
      <c r="N546" s="9"/>
    </row>
    <row r="547" spans="1:14" s="34" customFormat="1" ht="15.75" customHeight="1">
      <c r="A547" s="9"/>
      <c r="B547" s="479"/>
      <c r="C547" s="9"/>
      <c r="D547" s="9"/>
      <c r="E547" s="9"/>
      <c r="F547" s="9"/>
      <c r="G547" s="9"/>
      <c r="H547" s="458"/>
      <c r="I547" s="458"/>
      <c r="J547" s="494"/>
      <c r="K547" s="9"/>
      <c r="L547" s="9"/>
      <c r="M547" s="10"/>
      <c r="N547" s="9"/>
    </row>
    <row r="548" spans="1:14" s="34" customFormat="1" ht="15.75" customHeight="1">
      <c r="A548" s="9"/>
      <c r="B548" s="479"/>
      <c r="C548" s="9"/>
      <c r="D548" s="9"/>
      <c r="E548" s="9"/>
      <c r="F548" s="9"/>
      <c r="G548" s="9"/>
      <c r="H548" s="458"/>
      <c r="I548" s="458"/>
      <c r="J548" s="494"/>
      <c r="K548" s="9"/>
      <c r="L548" s="9"/>
      <c r="M548" s="10"/>
      <c r="N548" s="9"/>
    </row>
    <row r="549" spans="1:14" s="34" customFormat="1" ht="15.75" customHeight="1">
      <c r="A549" s="9"/>
      <c r="B549" s="479"/>
      <c r="C549" s="9"/>
      <c r="D549" s="9"/>
      <c r="E549" s="9"/>
      <c r="F549" s="9"/>
      <c r="G549" s="9"/>
      <c r="H549" s="458"/>
      <c r="I549" s="458"/>
      <c r="J549" s="494"/>
      <c r="K549" s="9"/>
      <c r="L549" s="9"/>
      <c r="M549" s="10"/>
      <c r="N549" s="9"/>
    </row>
    <row r="550" spans="1:14" s="34" customFormat="1" ht="15.75" customHeight="1">
      <c r="A550" s="9"/>
      <c r="B550" s="479"/>
      <c r="C550" s="9"/>
      <c r="D550" s="9"/>
      <c r="E550" s="9"/>
      <c r="F550" s="9"/>
      <c r="G550" s="9"/>
      <c r="H550" s="458"/>
      <c r="I550" s="458"/>
      <c r="J550" s="494"/>
      <c r="K550" s="9"/>
      <c r="L550" s="9"/>
      <c r="M550" s="10"/>
      <c r="N550" s="9"/>
    </row>
    <row r="551" spans="1:14" s="34" customFormat="1" ht="15.75" customHeight="1">
      <c r="A551" s="9"/>
      <c r="B551" s="479"/>
      <c r="C551" s="9"/>
      <c r="D551" s="9"/>
      <c r="E551" s="9"/>
      <c r="F551" s="9"/>
      <c r="G551" s="9"/>
      <c r="H551" s="458"/>
      <c r="I551" s="458"/>
      <c r="J551" s="494"/>
      <c r="K551" s="9"/>
      <c r="L551" s="9"/>
      <c r="M551" s="10"/>
      <c r="N551" s="9"/>
    </row>
    <row r="552" spans="1:14" s="34" customFormat="1" ht="15.75" customHeight="1">
      <c r="A552" s="9"/>
      <c r="B552" s="479"/>
      <c r="C552" s="9"/>
      <c r="D552" s="9"/>
      <c r="E552" s="9"/>
      <c r="F552" s="9"/>
      <c r="G552" s="9"/>
      <c r="H552" s="458"/>
      <c r="I552" s="458"/>
      <c r="J552" s="494"/>
      <c r="K552" s="9"/>
      <c r="L552" s="9"/>
      <c r="M552" s="10"/>
      <c r="N552" s="9"/>
    </row>
    <row r="553" spans="1:14" s="34" customFormat="1" ht="15.75" customHeight="1">
      <c r="A553" s="9"/>
      <c r="B553" s="479"/>
      <c r="C553" s="9"/>
      <c r="D553" s="9"/>
      <c r="E553" s="9"/>
      <c r="F553" s="9"/>
      <c r="G553" s="9"/>
      <c r="H553" s="458"/>
      <c r="I553" s="458"/>
      <c r="J553" s="494"/>
      <c r="K553" s="9"/>
      <c r="L553" s="9"/>
      <c r="M553" s="10"/>
      <c r="N553" s="9"/>
    </row>
    <row r="554" spans="1:14" s="34" customFormat="1" ht="15.75" customHeight="1">
      <c r="A554" s="9"/>
      <c r="B554" s="479"/>
      <c r="C554" s="9"/>
      <c r="D554" s="9"/>
      <c r="E554" s="9"/>
      <c r="F554" s="9"/>
      <c r="G554" s="9"/>
      <c r="H554" s="458"/>
      <c r="I554" s="458"/>
      <c r="J554" s="494"/>
      <c r="K554" s="9"/>
      <c r="L554" s="9"/>
      <c r="M554" s="10"/>
      <c r="N554" s="9"/>
    </row>
    <row r="555" spans="1:14" s="34" customFormat="1" ht="15.75" customHeight="1">
      <c r="A555" s="9"/>
      <c r="B555" s="479"/>
      <c r="C555" s="9"/>
      <c r="D555" s="9"/>
      <c r="E555" s="9"/>
      <c r="F555" s="9"/>
      <c r="G555" s="9"/>
      <c r="H555" s="458"/>
      <c r="I555" s="458"/>
      <c r="J555" s="494"/>
      <c r="K555" s="9"/>
      <c r="L555" s="9"/>
      <c r="M555" s="10"/>
      <c r="N555" s="9"/>
    </row>
    <row r="556" spans="1:14" s="34" customFormat="1" ht="15.75" customHeight="1">
      <c r="A556" s="9"/>
      <c r="B556" s="479"/>
      <c r="C556" s="9"/>
      <c r="D556" s="9"/>
      <c r="E556" s="9"/>
      <c r="F556" s="9"/>
      <c r="G556" s="9"/>
      <c r="H556" s="458"/>
      <c r="I556" s="458"/>
      <c r="J556" s="494"/>
      <c r="K556" s="9"/>
      <c r="L556" s="9"/>
      <c r="M556" s="10"/>
      <c r="N556" s="9"/>
    </row>
    <row r="557" spans="1:14" s="34" customFormat="1" ht="15.75" customHeight="1">
      <c r="A557" s="9"/>
      <c r="B557" s="479"/>
      <c r="C557" s="9"/>
      <c r="D557" s="9"/>
      <c r="E557" s="9"/>
      <c r="F557" s="9"/>
      <c r="G557" s="9"/>
      <c r="H557" s="458"/>
      <c r="I557" s="458"/>
      <c r="J557" s="494"/>
      <c r="K557" s="9"/>
      <c r="L557" s="9"/>
      <c r="M557" s="10"/>
      <c r="N557" s="9"/>
    </row>
    <row r="558" spans="1:14" s="34" customFormat="1" ht="15.75" customHeight="1">
      <c r="A558" s="9"/>
      <c r="B558" s="479"/>
      <c r="C558" s="9"/>
      <c r="D558" s="9"/>
      <c r="E558" s="9"/>
      <c r="F558" s="9"/>
      <c r="G558" s="9"/>
      <c r="H558" s="458"/>
      <c r="I558" s="458"/>
      <c r="J558" s="494"/>
      <c r="K558" s="9"/>
      <c r="L558" s="9"/>
      <c r="M558" s="10"/>
      <c r="N558" s="9"/>
    </row>
    <row r="559" spans="1:14" s="34" customFormat="1" ht="15.75" customHeight="1">
      <c r="A559" s="9"/>
      <c r="B559" s="479"/>
      <c r="C559" s="9"/>
      <c r="D559" s="9"/>
      <c r="E559" s="9"/>
      <c r="F559" s="9"/>
      <c r="G559" s="9"/>
      <c r="H559" s="458"/>
      <c r="I559" s="458"/>
      <c r="J559" s="494"/>
      <c r="K559" s="9"/>
      <c r="L559" s="9"/>
      <c r="M559" s="10"/>
      <c r="N559" s="9"/>
    </row>
    <row r="560" spans="1:14" s="34" customFormat="1" ht="15.75" customHeight="1">
      <c r="A560" s="9"/>
      <c r="B560" s="479"/>
      <c r="C560" s="9"/>
      <c r="D560" s="9"/>
      <c r="E560" s="9"/>
      <c r="F560" s="9"/>
      <c r="G560" s="9"/>
      <c r="H560" s="458"/>
      <c r="I560" s="458"/>
      <c r="J560" s="494"/>
      <c r="K560" s="9"/>
      <c r="L560" s="9"/>
      <c r="M560" s="10"/>
      <c r="N560" s="9"/>
    </row>
    <row r="561" spans="1:14" s="34" customFormat="1" ht="15.75" customHeight="1">
      <c r="A561" s="9"/>
      <c r="B561" s="479"/>
      <c r="C561" s="9"/>
      <c r="D561" s="9"/>
      <c r="E561" s="9"/>
      <c r="F561" s="9"/>
      <c r="G561" s="9"/>
      <c r="H561" s="458"/>
      <c r="I561" s="458"/>
      <c r="J561" s="494"/>
      <c r="K561" s="9"/>
      <c r="L561" s="9"/>
      <c r="M561" s="10"/>
      <c r="N561" s="9"/>
    </row>
    <row r="562" spans="1:14" s="34" customFormat="1" ht="15.75" customHeight="1">
      <c r="A562" s="9"/>
      <c r="B562" s="479"/>
      <c r="C562" s="9"/>
      <c r="D562" s="9"/>
      <c r="E562" s="9"/>
      <c r="F562" s="9"/>
      <c r="G562" s="9"/>
      <c r="H562" s="458"/>
      <c r="I562" s="458"/>
      <c r="J562" s="494"/>
      <c r="K562" s="9"/>
      <c r="L562" s="9"/>
      <c r="M562" s="10"/>
      <c r="N562" s="9"/>
    </row>
    <row r="563" spans="1:14" s="34" customFormat="1" ht="15.75" customHeight="1">
      <c r="A563" s="9"/>
      <c r="B563" s="479"/>
      <c r="C563" s="9"/>
      <c r="D563" s="9"/>
      <c r="E563" s="9"/>
      <c r="F563" s="9"/>
      <c r="G563" s="9"/>
      <c r="H563" s="458"/>
      <c r="I563" s="458"/>
      <c r="J563" s="494"/>
      <c r="K563" s="9"/>
      <c r="L563" s="9"/>
      <c r="M563" s="10"/>
      <c r="N563" s="9"/>
    </row>
    <row r="564" spans="1:14" s="34" customFormat="1" ht="15.75" customHeight="1">
      <c r="A564" s="9"/>
      <c r="B564" s="479"/>
      <c r="C564" s="9"/>
      <c r="D564" s="9"/>
      <c r="E564" s="9"/>
      <c r="F564" s="9"/>
      <c r="G564" s="9"/>
      <c r="H564" s="458"/>
      <c r="I564" s="458"/>
      <c r="J564" s="494"/>
      <c r="K564" s="9"/>
      <c r="L564" s="9"/>
      <c r="M564" s="10"/>
      <c r="N564" s="9"/>
    </row>
    <row r="565" spans="1:14" s="34" customFormat="1" ht="15.75" customHeight="1">
      <c r="A565" s="9"/>
      <c r="B565" s="479"/>
      <c r="C565" s="9"/>
      <c r="D565" s="9"/>
      <c r="E565" s="9"/>
      <c r="F565" s="9"/>
      <c r="G565" s="9"/>
      <c r="H565" s="458"/>
      <c r="I565" s="458"/>
      <c r="J565" s="494"/>
      <c r="K565" s="9"/>
      <c r="L565" s="9"/>
      <c r="M565" s="10"/>
      <c r="N565" s="9"/>
    </row>
    <row r="566" spans="1:14" s="34" customFormat="1" ht="15.75" customHeight="1">
      <c r="A566" s="9"/>
      <c r="B566" s="491"/>
      <c r="C566" s="9"/>
      <c r="D566" s="9"/>
      <c r="E566" s="9"/>
      <c r="F566" s="9"/>
      <c r="G566" s="9"/>
      <c r="H566" s="458"/>
      <c r="I566" s="458"/>
      <c r="J566" s="494"/>
      <c r="K566" s="9"/>
      <c r="L566" s="9"/>
      <c r="M566" s="10"/>
      <c r="N566" s="9"/>
    </row>
    <row r="567" spans="1:14" s="34" customFormat="1" ht="15.75" customHeight="1">
      <c r="A567" s="9"/>
      <c r="B567" s="491"/>
      <c r="C567" s="485"/>
      <c r="D567" s="485"/>
      <c r="E567" s="486"/>
      <c r="F567" s="486"/>
      <c r="G567" s="486"/>
      <c r="H567" s="487"/>
      <c r="I567" s="487"/>
      <c r="J567" s="488"/>
      <c r="K567" s="9"/>
      <c r="L567" s="9"/>
      <c r="M567" s="10"/>
      <c r="N567" s="9"/>
    </row>
    <row r="581" spans="2:14" s="485" customFormat="1" ht="18.75" customHeight="1">
      <c r="B581" s="491"/>
      <c r="C581" s="495"/>
      <c r="E581" s="486"/>
      <c r="F581" s="486"/>
      <c r="G581" s="486"/>
      <c r="H581" s="487"/>
      <c r="I581" s="487"/>
      <c r="J581" s="488"/>
      <c r="K581" s="9"/>
      <c r="L581" s="9"/>
      <c r="M581" s="10"/>
      <c r="N581" s="9"/>
    </row>
    <row r="597" spans="1:14" s="486" customFormat="1">
      <c r="A597" s="9"/>
      <c r="B597" s="491"/>
      <c r="C597" s="485"/>
      <c r="D597" s="485"/>
      <c r="H597" s="487"/>
      <c r="I597" s="487"/>
      <c r="J597" s="488"/>
      <c r="K597" s="9"/>
      <c r="L597" s="9"/>
      <c r="M597" s="10"/>
      <c r="N597" s="9"/>
    </row>
  </sheetData>
  <autoFilter ref="D1:D581">
    <filterColumn colId="0"/>
  </autoFilter>
  <mergeCells count="30">
    <mergeCell ref="B121:J121"/>
    <mergeCell ref="B140:J140"/>
    <mergeCell ref="B142:J142"/>
    <mergeCell ref="F58:F59"/>
    <mergeCell ref="G58:G59"/>
    <mergeCell ref="B60:J60"/>
    <mergeCell ref="B85:J85"/>
    <mergeCell ref="B91:K91"/>
    <mergeCell ref="B104:J104"/>
    <mergeCell ref="B21:J21"/>
    <mergeCell ref="B37:J37"/>
    <mergeCell ref="B56:J56"/>
    <mergeCell ref="B57:C59"/>
    <mergeCell ref="D57:D59"/>
    <mergeCell ref="E57:E59"/>
    <mergeCell ref="F57:G57"/>
    <mergeCell ref="H57:H59"/>
    <mergeCell ref="I57:I59"/>
    <mergeCell ref="J57:J59"/>
    <mergeCell ref="B4:J4"/>
    <mergeCell ref="B5:J5"/>
    <mergeCell ref="B10:J10"/>
    <mergeCell ref="B13:J13"/>
    <mergeCell ref="B16:J1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30-10-2017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2017-10-30T14:27:38Z</dcterms:created>
  <dcterms:modified xsi:type="dcterms:W3CDTF">2017-10-30T14:29:08Z</dcterms:modified>
</cp:coreProperties>
</file>