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9-09-2017" sheetId="1" r:id="rId1"/>
  </sheets>
  <definedNames>
    <definedName name="_xlnm._FilterDatabase" localSheetId="0" hidden="1">'29-09-2017'!$D$1:$D$581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<sst xmlns="http://schemas.openxmlformats.org/spreadsheetml/2006/main" count="351" uniqueCount="199">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</sst>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77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8" fillId="2" borderId="117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4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1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9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3">
      <selection activeCell="Q22" sqref="Q22"/>
    </sheetView>
  </sheetViews>
  <sheetFormatPr defaultColWidth="11.421875" defaultRowHeight="15"/>
  <cols>
    <col min="1" max="1" width="3.00390625" style="8" customWidth="1"/>
    <col min="2" max="2" width="4.57421875" style="509" customWidth="1"/>
    <col min="3" max="3" width="36.28125" style="504" customWidth="1"/>
    <col min="4" max="4" width="33.57421875" style="504" customWidth="1"/>
    <col min="5" max="5" width="11.7109375" style="505" customWidth="1"/>
    <col min="6" max="6" width="10.28125" style="505" customWidth="1"/>
    <col min="7" max="7" width="10.57421875" style="505" customWidth="1"/>
    <col min="8" max="8" width="11.8515625" style="505" customWidth="1"/>
    <col min="9" max="9" width="15.00390625" style="505" customWidth="1"/>
    <col min="10" max="10" width="17.85156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169.258</v>
      </c>
      <c r="J6" s="38">
        <v>169.274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114.514</v>
      </c>
      <c r="J7" s="48">
        <v>114.528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97.997</v>
      </c>
      <c r="J8" s="47">
        <v>98.008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100.071</v>
      </c>
      <c r="J9" s="61">
        <v>100.083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15.085</v>
      </c>
      <c r="J11" s="66">
        <v>15.087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110.281</v>
      </c>
      <c r="J12" s="66">
        <v>110.293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</v>
      </c>
      <c r="J14" s="38">
        <v>1.551</v>
      </c>
      <c r="K14" s="76" t="s">
        <v>26</v>
      </c>
      <c r="L14" s="39"/>
      <c r="M14" s="40">
        <f>+(J14-I14)/I14</f>
        <v>0.0006451612903225095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108.509</v>
      </c>
      <c r="J15" s="83">
        <v>108.585</v>
      </c>
      <c r="K15" s="84"/>
      <c r="L15" s="85">
        <v>12769294</v>
      </c>
      <c r="M15" s="86">
        <f>+(J15-I15)/I15</f>
        <v>0.0007004027315705923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</v>
      </c>
      <c r="J17" s="38">
        <v>41.204</v>
      </c>
      <c r="K17" s="39"/>
      <c r="L17" s="39"/>
      <c r="M17" s="92">
        <f>+(J17-I17)/I17</f>
        <v>9.708737864072289E-05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55.733</v>
      </c>
      <c r="J18" s="47">
        <v>55.738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118.026</v>
      </c>
      <c r="J19" s="55">
        <v>117.908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113.446</v>
      </c>
      <c r="J20" s="108">
        <v>113.223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9.5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139.449</v>
      </c>
      <c r="J22" s="38">
        <v>139.58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518.537</v>
      </c>
      <c r="J23" s="108">
        <v>518.786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118.624</v>
      </c>
      <c r="J24" s="108">
        <v>118.7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128.416</v>
      </c>
      <c r="J25" s="108">
        <v>128.542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139.641</v>
      </c>
      <c r="J26" s="108">
        <v>139.331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121.637</v>
      </c>
      <c r="J27" s="48">
        <v>121.341</v>
      </c>
      <c r="K27" s="39"/>
      <c r="L27" s="39"/>
      <c r="M27" s="40"/>
      <c r="N27" s="39"/>
    </row>
    <row r="28" spans="2:14" ht="17.25" customHeight="1" thickBot="1" thickTop="1">
      <c r="B28" s="128">
        <f t="shared" si="2"/>
        <v>19</v>
      </c>
      <c r="C28" s="129" t="s">
        <v>43</v>
      </c>
      <c r="D28" s="130" t="s">
        <v>39</v>
      </c>
      <c r="E28" s="131">
        <v>40109</v>
      </c>
      <c r="F28" s="126"/>
      <c r="G28" s="127"/>
      <c r="H28" s="48">
        <v>95.511</v>
      </c>
      <c r="I28" s="48">
        <v>106.956</v>
      </c>
      <c r="J28" s="48">
        <v>107.179</v>
      </c>
      <c r="K28" s="39"/>
      <c r="L28" s="39"/>
      <c r="M28" s="40"/>
      <c r="N28" s="39"/>
    </row>
    <row r="29" spans="2:14" ht="17.25" customHeight="1" thickBot="1" thickTop="1">
      <c r="B29" s="128">
        <f t="shared" si="2"/>
        <v>20</v>
      </c>
      <c r="C29" s="129" t="s">
        <v>44</v>
      </c>
      <c r="D29" s="130" t="s">
        <v>45</v>
      </c>
      <c r="E29" s="131">
        <v>39657</v>
      </c>
      <c r="F29" s="126"/>
      <c r="G29" s="127"/>
      <c r="H29" s="48">
        <v>148.068</v>
      </c>
      <c r="I29" s="48">
        <v>157.155</v>
      </c>
      <c r="J29" s="48">
        <v>157.373</v>
      </c>
      <c r="K29" s="39"/>
      <c r="L29" s="39"/>
      <c r="M29" s="40"/>
      <c r="N29" s="39"/>
    </row>
    <row r="30" spans="2:14" ht="17.25" customHeight="1" thickBot="1" thickTop="1">
      <c r="B30" s="128">
        <f t="shared" si="2"/>
        <v>21</v>
      </c>
      <c r="C30" s="129" t="s">
        <v>46</v>
      </c>
      <c r="D30" s="130" t="s">
        <v>10</v>
      </c>
      <c r="E30" s="131">
        <v>40427</v>
      </c>
      <c r="F30" s="126"/>
      <c r="G30" s="132"/>
      <c r="H30" s="48">
        <v>95.437</v>
      </c>
      <c r="I30" s="47">
        <v>94.229</v>
      </c>
      <c r="J30" s="47">
        <v>93.765</v>
      </c>
      <c r="K30" s="39"/>
      <c r="L30" s="39"/>
      <c r="M30" s="40"/>
      <c r="N30" s="39"/>
    </row>
    <row r="31" spans="2:14" ht="17.25" customHeight="1" thickBot="1" thickTop="1">
      <c r="B31" s="128">
        <f t="shared" si="2"/>
        <v>22</v>
      </c>
      <c r="C31" s="133" t="s">
        <v>47</v>
      </c>
      <c r="D31" s="134" t="s">
        <v>10</v>
      </c>
      <c r="E31" s="135" t="s">
        <v>48</v>
      </c>
      <c r="F31" s="136"/>
      <c r="G31" s="132"/>
      <c r="H31" s="137">
        <v>96.738</v>
      </c>
      <c r="I31" s="137">
        <v>99.22</v>
      </c>
      <c r="J31" s="137">
        <v>99.136</v>
      </c>
      <c r="K31" s="39"/>
      <c r="L31" s="39"/>
      <c r="M31" s="40"/>
      <c r="N31" s="39"/>
    </row>
    <row r="32" spans="2:14" ht="17.25" customHeight="1" thickBot="1" thickTop="1">
      <c r="B32" s="128">
        <f t="shared" si="2"/>
        <v>23</v>
      </c>
      <c r="C32" s="133" t="s">
        <v>49</v>
      </c>
      <c r="D32" s="134" t="s">
        <v>22</v>
      </c>
      <c r="E32" s="131">
        <v>42003</v>
      </c>
      <c r="F32" s="126"/>
      <c r="G32" s="138"/>
      <c r="H32" s="139">
        <v>141.042</v>
      </c>
      <c r="I32" s="139">
        <v>151.217</v>
      </c>
      <c r="J32" s="139">
        <v>150.905</v>
      </c>
      <c r="K32" s="39"/>
      <c r="L32" s="39"/>
      <c r="M32" s="40"/>
      <c r="N32" s="39"/>
    </row>
    <row r="33" spans="2:14" ht="15" customHeight="1" thickBot="1" thickTop="1">
      <c r="B33" s="128">
        <f t="shared" si="2"/>
        <v>24</v>
      </c>
      <c r="C33" s="129" t="s">
        <v>50</v>
      </c>
      <c r="D33" s="140" t="s">
        <v>22</v>
      </c>
      <c r="E33" s="141" t="s">
        <v>51</v>
      </c>
      <c r="F33" s="126"/>
      <c r="G33" s="142"/>
      <c r="H33" s="137">
        <v>123.906</v>
      </c>
      <c r="I33" s="48">
        <v>133.31</v>
      </c>
      <c r="J33" s="48">
        <v>133.058</v>
      </c>
      <c r="K33" s="39"/>
      <c r="L33" s="39"/>
      <c r="M33" s="40"/>
      <c r="N33" s="39"/>
    </row>
    <row r="34" spans="2:14" ht="15" customHeight="1" thickBot="1" thickTop="1">
      <c r="B34" s="128">
        <f t="shared" si="2"/>
        <v>25</v>
      </c>
      <c r="C34" s="143" t="s">
        <v>52</v>
      </c>
      <c r="D34" s="144" t="s">
        <v>53</v>
      </c>
      <c r="E34" s="145">
        <v>42356</v>
      </c>
      <c r="F34" s="146"/>
      <c r="G34" s="147"/>
      <c r="H34" s="148">
        <v>94.078</v>
      </c>
      <c r="I34" s="148">
        <v>102.038</v>
      </c>
      <c r="J34" s="148">
        <v>101.85</v>
      </c>
      <c r="K34" s="39"/>
      <c r="L34" s="39"/>
      <c r="M34" s="40"/>
      <c r="N34" s="39"/>
    </row>
    <row r="35" spans="2:14" ht="15" customHeight="1" thickBot="1" thickTop="1">
      <c r="B35" s="116">
        <f t="shared" si="2"/>
        <v>26</v>
      </c>
      <c r="C35" s="149" t="s">
        <v>54</v>
      </c>
      <c r="D35" s="150" t="s">
        <v>53</v>
      </c>
      <c r="E35" s="44">
        <v>40690</v>
      </c>
      <c r="F35" s="146"/>
      <c r="G35" s="151"/>
      <c r="H35" s="152">
        <v>99.043</v>
      </c>
      <c r="I35" s="152">
        <v>102.24</v>
      </c>
      <c r="J35" s="152">
        <v>102.069</v>
      </c>
      <c r="K35" s="39"/>
      <c r="L35" s="39"/>
      <c r="M35" s="40"/>
      <c r="N35" s="39"/>
    </row>
    <row r="36" spans="2:14" ht="15" customHeight="1" thickBot="1" thickTop="1">
      <c r="B36" s="116">
        <f t="shared" si="2"/>
        <v>27</v>
      </c>
      <c r="C36" s="153" t="s">
        <v>55</v>
      </c>
      <c r="D36" s="154" t="s">
        <v>10</v>
      </c>
      <c r="E36" s="80">
        <v>39237</v>
      </c>
      <c r="F36" s="81"/>
      <c r="G36" s="155"/>
      <c r="H36" s="156">
        <v>19.055</v>
      </c>
      <c r="I36" s="156">
        <v>21.382</v>
      </c>
      <c r="J36" s="156">
        <v>21.38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7"/>
    </row>
    <row r="38" spans="2:13" ht="17.25" customHeight="1" thickBot="1" thickTop="1">
      <c r="B38" s="88">
        <v>28</v>
      </c>
      <c r="C38" s="158" t="s">
        <v>57</v>
      </c>
      <c r="D38" s="112" t="s">
        <v>36</v>
      </c>
      <c r="E38" s="159">
        <v>38022</v>
      </c>
      <c r="F38" s="160"/>
      <c r="G38" s="161"/>
      <c r="H38" s="162">
        <v>2197.158</v>
      </c>
      <c r="I38" s="162">
        <v>2301.25</v>
      </c>
      <c r="J38" s="162">
        <v>2295.894</v>
      </c>
      <c r="K38" s="163" t="s">
        <v>58</v>
      </c>
      <c r="M38" s="86">
        <f aca="true" t="shared" si="3" ref="M38:M47">+(J38-I38)/I38</f>
        <v>-0.0023274307441608784</v>
      </c>
    </row>
    <row r="39" spans="2:13" ht="17.25" customHeight="1" thickBot="1" thickTop="1">
      <c r="B39" s="88">
        <f aca="true" t="shared" si="4" ref="B39:B55">+B38+1</f>
        <v>29</v>
      </c>
      <c r="C39" s="164" t="s">
        <v>59</v>
      </c>
      <c r="D39" s="165" t="s">
        <v>31</v>
      </c>
      <c r="E39" s="166">
        <v>40210</v>
      </c>
      <c r="F39" s="160"/>
      <c r="G39" s="167"/>
      <c r="H39" s="168">
        <v>120.513</v>
      </c>
      <c r="I39" s="169" t="s">
        <v>60</v>
      </c>
      <c r="J39" s="169" t="s">
        <v>60</v>
      </c>
      <c r="K39" s="170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1" t="s">
        <v>62</v>
      </c>
      <c r="D40" s="172" t="s">
        <v>63</v>
      </c>
      <c r="E40" s="173">
        <v>39745</v>
      </c>
      <c r="F40" s="174"/>
      <c r="G40" s="175"/>
      <c r="H40" s="176">
        <v>109.111</v>
      </c>
      <c r="I40" s="177">
        <v>121.903</v>
      </c>
      <c r="J40" s="177">
        <v>121.956</v>
      </c>
      <c r="K40" s="178" t="s">
        <v>64</v>
      </c>
      <c r="M40" s="86">
        <f t="shared" si="3"/>
        <v>0.00043477190881272216</v>
      </c>
    </row>
    <row r="41" spans="2:13" ht="17.25" customHeight="1" thickBot="1" thickTop="1">
      <c r="B41" s="88">
        <f t="shared" si="4"/>
        <v>31</v>
      </c>
      <c r="C41" s="171" t="s">
        <v>65</v>
      </c>
      <c r="D41" s="172" t="s">
        <v>63</v>
      </c>
      <c r="E41" s="173">
        <v>39748</v>
      </c>
      <c r="F41" s="174"/>
      <c r="G41" s="161"/>
      <c r="H41" s="179">
        <v>144.332</v>
      </c>
      <c r="I41" s="179">
        <v>153.595</v>
      </c>
      <c r="J41" s="179">
        <v>153.668</v>
      </c>
      <c r="K41" s="178" t="s">
        <v>64</v>
      </c>
      <c r="M41" s="86">
        <f t="shared" si="3"/>
        <v>0.00047527588788702437</v>
      </c>
    </row>
    <row r="42" spans="2:13" ht="17.25" customHeight="1" thickBot="1" thickTop="1">
      <c r="B42" s="88">
        <f t="shared" si="4"/>
        <v>32</v>
      </c>
      <c r="C42" s="171" t="s">
        <v>66</v>
      </c>
      <c r="D42" s="172" t="s">
        <v>39</v>
      </c>
      <c r="E42" s="173">
        <v>39937</v>
      </c>
      <c r="F42" s="174"/>
      <c r="G42" s="161"/>
      <c r="H42" s="179">
        <v>150.498</v>
      </c>
      <c r="I42" s="179">
        <v>166.13</v>
      </c>
      <c r="J42" s="179">
        <v>165.908</v>
      </c>
      <c r="K42" s="178" t="s">
        <v>64</v>
      </c>
      <c r="M42" s="86">
        <f t="shared" si="3"/>
        <v>-0.0013363028953229906</v>
      </c>
    </row>
    <row r="43" spans="2:13" ht="17.25" customHeight="1" thickBot="1" thickTop="1">
      <c r="B43" s="88">
        <f t="shared" si="4"/>
        <v>33</v>
      </c>
      <c r="C43" s="171" t="s">
        <v>67</v>
      </c>
      <c r="D43" s="172" t="s">
        <v>10</v>
      </c>
      <c r="E43" s="173">
        <v>39888</v>
      </c>
      <c r="F43" s="174"/>
      <c r="G43" s="161"/>
      <c r="H43" s="176">
        <v>15.429</v>
      </c>
      <c r="I43" s="176">
        <v>17.224</v>
      </c>
      <c r="J43" s="176">
        <v>17.139</v>
      </c>
      <c r="K43" s="178" t="s">
        <v>64</v>
      </c>
      <c r="M43" s="86">
        <f t="shared" si="3"/>
        <v>-0.004934974454249934</v>
      </c>
    </row>
    <row r="44" spans="2:13" ht="17.25" customHeight="1" thickBot="1" thickTop="1">
      <c r="B44" s="88">
        <f t="shared" si="4"/>
        <v>34</v>
      </c>
      <c r="C44" s="171" t="s">
        <v>68</v>
      </c>
      <c r="D44" s="172" t="s">
        <v>10</v>
      </c>
      <c r="E44" s="173">
        <v>41183</v>
      </c>
      <c r="F44" s="174"/>
      <c r="G44" s="161"/>
      <c r="H44" s="180">
        <v>5228.879</v>
      </c>
      <c r="I44" s="181" t="s">
        <v>69</v>
      </c>
      <c r="J44" s="181" t="s">
        <v>69</v>
      </c>
      <c r="K44" s="178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1" t="s">
        <v>70</v>
      </c>
      <c r="D45" s="172" t="s">
        <v>10</v>
      </c>
      <c r="E45" s="173">
        <v>41579</v>
      </c>
      <c r="F45" s="174"/>
      <c r="G45" s="161"/>
      <c r="H45" s="182">
        <v>5119.747</v>
      </c>
      <c r="I45" s="182">
        <v>5309.772</v>
      </c>
      <c r="J45" s="182">
        <v>5285.16</v>
      </c>
      <c r="K45" s="178"/>
      <c r="M45" s="86">
        <f t="shared" si="3"/>
        <v>-0.004635227275295452</v>
      </c>
    </row>
    <row r="46" spans="2:13" ht="17.25" customHeight="1" thickBot="1" thickTop="1">
      <c r="B46" s="88">
        <f t="shared" si="4"/>
        <v>36</v>
      </c>
      <c r="C46" s="183" t="s">
        <v>71</v>
      </c>
      <c r="D46" s="172" t="s">
        <v>25</v>
      </c>
      <c r="E46" s="173">
        <v>38740</v>
      </c>
      <c r="F46" s="174"/>
      <c r="G46" s="161"/>
      <c r="H46" s="176">
        <v>2.473</v>
      </c>
      <c r="I46" s="176">
        <v>2.676</v>
      </c>
      <c r="J46" s="176">
        <v>2.656</v>
      </c>
      <c r="K46" s="178"/>
      <c r="M46" s="86">
        <f t="shared" si="3"/>
        <v>-0.00747384155455905</v>
      </c>
    </row>
    <row r="47" spans="1:13" ht="17.25" customHeight="1" thickBot="1" thickTop="1">
      <c r="A47" s="8" t="s">
        <v>72</v>
      </c>
      <c r="B47" s="88">
        <f t="shared" si="4"/>
        <v>37</v>
      </c>
      <c r="C47" s="183" t="s">
        <v>73</v>
      </c>
      <c r="D47" s="172" t="s">
        <v>25</v>
      </c>
      <c r="E47" s="173">
        <v>38740</v>
      </c>
      <c r="F47" s="174"/>
      <c r="G47" s="161"/>
      <c r="H47" s="176">
        <v>2.161</v>
      </c>
      <c r="I47" s="176">
        <v>2.31</v>
      </c>
      <c r="J47" s="176">
        <v>2.298</v>
      </c>
      <c r="K47" s="184" t="s">
        <v>26</v>
      </c>
      <c r="M47" s="86">
        <f t="shared" si="3"/>
        <v>-0.005194805194805199</v>
      </c>
    </row>
    <row r="48" spans="2:13" ht="17.25" customHeight="1" thickBot="1" thickTop="1">
      <c r="B48" s="88">
        <f t="shared" si="4"/>
        <v>38</v>
      </c>
      <c r="C48" s="171" t="s">
        <v>74</v>
      </c>
      <c r="D48" s="185" t="s">
        <v>25</v>
      </c>
      <c r="E48" s="173">
        <v>40071</v>
      </c>
      <c r="F48" s="174"/>
      <c r="G48" s="161"/>
      <c r="H48" s="186">
        <v>1.218</v>
      </c>
      <c r="I48" s="187">
        <v>1.223</v>
      </c>
      <c r="J48" s="187">
        <v>1.226</v>
      </c>
      <c r="K48" s="170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1" t="s">
        <v>75</v>
      </c>
      <c r="D49" s="165" t="s">
        <v>31</v>
      </c>
      <c r="E49" s="188">
        <v>42087</v>
      </c>
      <c r="F49" s="174"/>
      <c r="G49" s="161"/>
      <c r="H49" s="189">
        <v>1.081</v>
      </c>
      <c r="I49" s="189">
        <v>1.103</v>
      </c>
      <c r="J49" s="189">
        <v>1.103</v>
      </c>
      <c r="K49" s="170"/>
      <c r="M49" s="190">
        <f aca="true" t="shared" si="5" ref="M49:M55">+(J49-I49)/I49</f>
        <v>0</v>
      </c>
    </row>
    <row r="50" spans="2:13" ht="16.5" customHeight="1">
      <c r="B50" s="88">
        <f t="shared" si="4"/>
        <v>40</v>
      </c>
      <c r="C50" s="183" t="s">
        <v>76</v>
      </c>
      <c r="D50" s="165" t="s">
        <v>31</v>
      </c>
      <c r="E50" s="188">
        <v>42087</v>
      </c>
      <c r="F50" s="174"/>
      <c r="G50" s="161"/>
      <c r="H50" s="55">
        <v>1.071</v>
      </c>
      <c r="I50" s="55">
        <v>1.119</v>
      </c>
      <c r="J50" s="55">
        <v>1.115</v>
      </c>
      <c r="K50" s="170"/>
      <c r="M50" s="190">
        <f t="shared" si="5"/>
        <v>-0.003574620196604114</v>
      </c>
    </row>
    <row r="51" spans="2:13" ht="16.5" customHeight="1">
      <c r="B51" s="88">
        <f t="shared" si="4"/>
        <v>41</v>
      </c>
      <c r="C51" s="171" t="s">
        <v>77</v>
      </c>
      <c r="D51" s="165" t="s">
        <v>31</v>
      </c>
      <c r="E51" s="188">
        <v>42087</v>
      </c>
      <c r="F51" s="174"/>
      <c r="G51" s="191"/>
      <c r="H51" s="189">
        <v>1.071</v>
      </c>
      <c r="I51" s="189">
        <v>1.119</v>
      </c>
      <c r="J51" s="189">
        <v>1.115</v>
      </c>
      <c r="K51" s="170"/>
      <c r="M51" s="190">
        <f t="shared" si="5"/>
        <v>-0.003574620196604114</v>
      </c>
    </row>
    <row r="52" spans="2:13" ht="16.5" customHeight="1">
      <c r="B52" s="192">
        <f t="shared" si="4"/>
        <v>42</v>
      </c>
      <c r="C52" s="171" t="s">
        <v>78</v>
      </c>
      <c r="D52" s="193" t="s">
        <v>79</v>
      </c>
      <c r="E52" s="188">
        <v>42317</v>
      </c>
      <c r="F52" s="194"/>
      <c r="G52" s="195"/>
      <c r="H52" s="196">
        <v>107.645</v>
      </c>
      <c r="I52" s="196">
        <v>118.02</v>
      </c>
      <c r="J52" s="196">
        <v>118.144</v>
      </c>
      <c r="K52" s="170"/>
      <c r="M52" s="190">
        <f t="shared" si="5"/>
        <v>0.0010506693780715933</v>
      </c>
    </row>
    <row r="53" spans="2:13" ht="16.5" customHeight="1">
      <c r="B53" s="197">
        <f t="shared" si="4"/>
        <v>43</v>
      </c>
      <c r="C53" s="198" t="s">
        <v>80</v>
      </c>
      <c r="D53" s="199" t="s">
        <v>28</v>
      </c>
      <c r="E53" s="200">
        <v>39503</v>
      </c>
      <c r="F53" s="201"/>
      <c r="G53" s="202"/>
      <c r="H53" s="203">
        <v>118.914</v>
      </c>
      <c r="I53" s="203">
        <v>119.765</v>
      </c>
      <c r="J53" s="203">
        <v>119.748</v>
      </c>
      <c r="K53" s="170"/>
      <c r="M53" s="190">
        <f t="shared" si="5"/>
        <v>-0.00014194464158974582</v>
      </c>
    </row>
    <row r="54" spans="2:13" ht="16.5" customHeight="1">
      <c r="B54" s="197">
        <f t="shared" si="4"/>
        <v>44</v>
      </c>
      <c r="C54" s="198" t="s">
        <v>81</v>
      </c>
      <c r="D54" s="199" t="s">
        <v>82</v>
      </c>
      <c r="E54" s="204">
        <v>42842</v>
      </c>
      <c r="F54" s="205"/>
      <c r="G54" s="206"/>
      <c r="H54" s="207" t="s">
        <v>83</v>
      </c>
      <c r="I54" s="208">
        <v>1003.18</v>
      </c>
      <c r="J54" s="208">
        <v>1003.389</v>
      </c>
      <c r="K54" s="170"/>
      <c r="M54" s="190">
        <f t="shared" si="5"/>
        <v>0.00020833748679206129</v>
      </c>
    </row>
    <row r="55" spans="2:13" ht="16.5" customHeight="1" thickBot="1">
      <c r="B55" s="88">
        <f t="shared" si="4"/>
        <v>45</v>
      </c>
      <c r="C55" s="198" t="s">
        <v>84</v>
      </c>
      <c r="D55" s="199" t="s">
        <v>79</v>
      </c>
      <c r="E55" s="57">
        <v>42874</v>
      </c>
      <c r="F55" s="58"/>
      <c r="G55" s="59"/>
      <c r="H55" s="207" t="s">
        <v>83</v>
      </c>
      <c r="I55" s="208">
        <v>10.597</v>
      </c>
      <c r="J55" s="208">
        <v>10.599</v>
      </c>
      <c r="K55" s="170"/>
      <c r="M55" s="190">
        <f t="shared" si="5"/>
        <v>0.00018873266018690836</v>
      </c>
    </row>
    <row r="56" spans="2:10" ht="13.5" customHeight="1" thickBot="1" thickTop="1">
      <c r="B56" s="209" t="s">
        <v>85</v>
      </c>
      <c r="C56" s="210"/>
      <c r="D56" s="210"/>
      <c r="E56" s="210"/>
      <c r="F56" s="210"/>
      <c r="G56" s="210"/>
      <c r="H56" s="210"/>
      <c r="I56" s="210"/>
      <c r="J56" s="211"/>
    </row>
    <row r="57" spans="2:13" ht="14.25" customHeight="1" thickBot="1" thickTop="1">
      <c r="B57" s="213" t="s">
        <v>0</v>
      </c>
      <c r="C57" s="214"/>
      <c r="D57" s="215" t="s">
        <v>1</v>
      </c>
      <c r="E57" s="216" t="s">
        <v>2</v>
      </c>
      <c r="F57" s="217" t="s">
        <v>86</v>
      </c>
      <c r="G57" s="218"/>
      <c r="H57" s="219" t="s">
        <v>3</v>
      </c>
      <c r="I57" s="220" t="s">
        <v>5</v>
      </c>
      <c r="J57" s="221" t="s">
        <v>5</v>
      </c>
      <c r="M57" s="8"/>
    </row>
    <row r="58" spans="2:13" ht="13.5" customHeight="1">
      <c r="B58" s="10"/>
      <c r="C58" s="11"/>
      <c r="D58" s="12"/>
      <c r="E58" s="222"/>
      <c r="F58" s="223" t="s">
        <v>87</v>
      </c>
      <c r="G58" s="223" t="s">
        <v>88</v>
      </c>
      <c r="H58" s="224"/>
      <c r="I58" s="225"/>
      <c r="J58" s="226"/>
      <c r="M58" s="8"/>
    </row>
    <row r="59" spans="2:13" ht="16.5" customHeight="1" thickBot="1">
      <c r="B59" s="17"/>
      <c r="C59" s="18"/>
      <c r="D59" s="19"/>
      <c r="E59" s="227"/>
      <c r="F59" s="228"/>
      <c r="G59" s="228"/>
      <c r="H59" s="228"/>
      <c r="I59" s="229"/>
      <c r="J59" s="230"/>
      <c r="M59" s="8"/>
    </row>
    <row r="60" spans="2:13" ht="16.5" customHeight="1" thickBot="1" thickTop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1">
        <v>46</v>
      </c>
      <c r="C61" s="232" t="s">
        <v>90</v>
      </c>
      <c r="D61" s="193" t="s">
        <v>20</v>
      </c>
      <c r="E61" s="233">
        <v>36831</v>
      </c>
      <c r="F61" s="234">
        <v>42865</v>
      </c>
      <c r="G61" s="235">
        <v>4.182</v>
      </c>
      <c r="H61" s="236">
        <v>108.495</v>
      </c>
      <c r="I61" s="236">
        <v>107.047</v>
      </c>
      <c r="J61" s="236">
        <v>107.059</v>
      </c>
      <c r="K61" s="39"/>
      <c r="L61" s="39"/>
      <c r="M61" s="40"/>
      <c r="N61" s="39"/>
    </row>
    <row r="62" spans="2:14" ht="16.5" customHeight="1" thickBot="1" thickTop="1">
      <c r="B62" s="237">
        <f>B61+1</f>
        <v>47</v>
      </c>
      <c r="C62" s="238" t="s">
        <v>91</v>
      </c>
      <c r="D62" s="239" t="s">
        <v>31</v>
      </c>
      <c r="E62" s="240">
        <v>101.606</v>
      </c>
      <c r="F62" s="241">
        <v>42878</v>
      </c>
      <c r="G62" s="242">
        <v>3.902</v>
      </c>
      <c r="H62" s="243">
        <v>103.59</v>
      </c>
      <c r="I62" s="243">
        <v>102.217</v>
      </c>
      <c r="J62" s="243">
        <v>102.227</v>
      </c>
      <c r="K62" s="39"/>
      <c r="L62" s="39"/>
      <c r="M62" s="40"/>
      <c r="N62" s="39"/>
    </row>
    <row r="63" spans="2:14" ht="16.5" customHeight="1" thickBot="1" thickTop="1">
      <c r="B63" s="237">
        <f aca="true" t="shared" si="6" ref="B63:B84">B62+1</f>
        <v>48</v>
      </c>
      <c r="C63" s="244" t="s">
        <v>92</v>
      </c>
      <c r="D63" s="239" t="s">
        <v>31</v>
      </c>
      <c r="E63" s="240">
        <v>38847</v>
      </c>
      <c r="F63" s="245">
        <v>42886</v>
      </c>
      <c r="G63" s="242">
        <v>4.475</v>
      </c>
      <c r="H63" s="246">
        <v>105.622</v>
      </c>
      <c r="I63" s="243">
        <v>104.215</v>
      </c>
      <c r="J63" s="243">
        <v>104.225</v>
      </c>
      <c r="K63" s="39"/>
      <c r="L63" s="39"/>
      <c r="M63" s="40"/>
      <c r="N63" s="39"/>
    </row>
    <row r="64" spans="2:14" ht="16.5" customHeight="1" thickBot="1" thickTop="1">
      <c r="B64" s="247">
        <f t="shared" si="6"/>
        <v>49</v>
      </c>
      <c r="C64" s="248" t="s">
        <v>93</v>
      </c>
      <c r="D64" s="249" t="s">
        <v>94</v>
      </c>
      <c r="E64" s="240">
        <v>36831</v>
      </c>
      <c r="F64" s="240">
        <v>42877</v>
      </c>
      <c r="G64" s="250">
        <v>4.244</v>
      </c>
      <c r="H64" s="251">
        <v>102.729</v>
      </c>
      <c r="I64" s="252">
        <v>101.441</v>
      </c>
      <c r="J64" s="252">
        <v>101.453</v>
      </c>
      <c r="K64" s="39"/>
      <c r="L64" s="39"/>
      <c r="M64" s="40"/>
      <c r="N64" s="39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0">
        <v>39209</v>
      </c>
      <c r="F65" s="240">
        <v>42846</v>
      </c>
      <c r="G65" s="256">
        <v>4.59</v>
      </c>
      <c r="H65" s="257">
        <v>104.3</v>
      </c>
      <c r="I65" s="257">
        <v>103.134</v>
      </c>
      <c r="J65" s="257">
        <v>103.147</v>
      </c>
      <c r="K65" s="39"/>
      <c r="L65" s="39"/>
      <c r="M65" s="40"/>
      <c r="N65" s="39"/>
    </row>
    <row r="66" spans="2:14" ht="16.5" customHeight="1" thickBot="1" thickTop="1">
      <c r="B66" s="258">
        <f t="shared" si="6"/>
        <v>51</v>
      </c>
      <c r="C66" s="259" t="s">
        <v>97</v>
      </c>
      <c r="D66" s="112" t="s">
        <v>36</v>
      </c>
      <c r="E66" s="240">
        <v>37865</v>
      </c>
      <c r="F66" s="240">
        <v>42886</v>
      </c>
      <c r="G66" s="260">
        <v>3.972</v>
      </c>
      <c r="H66" s="261">
        <v>107.273</v>
      </c>
      <c r="I66" s="261">
        <v>106.23</v>
      </c>
      <c r="J66" s="261">
        <v>106.24</v>
      </c>
      <c r="K66" s="39"/>
      <c r="L66" s="39"/>
      <c r="M66" s="40"/>
      <c r="N66" s="39"/>
    </row>
    <row r="67" spans="2:14" ht="16.5" customHeight="1" thickBot="1" thickTop="1">
      <c r="B67" s="258">
        <f t="shared" si="6"/>
        <v>52</v>
      </c>
      <c r="C67" s="262" t="s">
        <v>98</v>
      </c>
      <c r="D67" s="263" t="s">
        <v>63</v>
      </c>
      <c r="E67" s="240">
        <v>35436</v>
      </c>
      <c r="F67" s="240">
        <v>42870</v>
      </c>
      <c r="G67" s="260">
        <v>4.525</v>
      </c>
      <c r="H67" s="251">
        <v>104.816</v>
      </c>
      <c r="I67" s="251">
        <v>103.631</v>
      </c>
      <c r="J67" s="251">
        <v>103.644</v>
      </c>
      <c r="K67" s="39"/>
      <c r="L67" s="39"/>
      <c r="M67" s="40"/>
      <c r="N67" s="39"/>
    </row>
    <row r="68" spans="2:14" ht="16.5" customHeight="1" thickBot="1" thickTop="1">
      <c r="B68" s="258">
        <f t="shared" si="6"/>
        <v>53</v>
      </c>
      <c r="C68" s="262" t="s">
        <v>99</v>
      </c>
      <c r="D68" s="263" t="s">
        <v>12</v>
      </c>
      <c r="E68" s="240">
        <v>35464</v>
      </c>
      <c r="F68" s="241">
        <v>42878</v>
      </c>
      <c r="G68" s="260">
        <v>3.835</v>
      </c>
      <c r="H68" s="261">
        <v>102.34</v>
      </c>
      <c r="I68" s="264">
        <v>100.948</v>
      </c>
      <c r="J68" s="264">
        <v>100.957</v>
      </c>
      <c r="K68" s="39"/>
      <c r="L68" s="39"/>
      <c r="M68" s="40"/>
      <c r="N68" s="39"/>
    </row>
    <row r="69" spans="2:14" ht="15" customHeight="1" thickBot="1" thickTop="1">
      <c r="B69" s="258">
        <f t="shared" si="6"/>
        <v>54</v>
      </c>
      <c r="C69" s="262" t="s">
        <v>100</v>
      </c>
      <c r="D69" s="263" t="s">
        <v>28</v>
      </c>
      <c r="E69" s="265">
        <v>37207</v>
      </c>
      <c r="F69" s="266">
        <v>42881</v>
      </c>
      <c r="G69" s="260">
        <v>3.837</v>
      </c>
      <c r="H69" s="264">
        <v>104.641</v>
      </c>
      <c r="I69" s="264">
        <v>102.915</v>
      </c>
      <c r="J69" s="264">
        <v>102.92</v>
      </c>
      <c r="K69" s="39"/>
      <c r="L69" s="39"/>
      <c r="M69" s="40"/>
      <c r="N69" s="39"/>
    </row>
    <row r="70" spans="2:14" ht="16.5" customHeight="1" thickBot="1" thickTop="1">
      <c r="B70" s="258">
        <f t="shared" si="6"/>
        <v>55</v>
      </c>
      <c r="C70" s="262" t="s">
        <v>101</v>
      </c>
      <c r="D70" s="263" t="s">
        <v>102</v>
      </c>
      <c r="E70" s="265">
        <v>37043</v>
      </c>
      <c r="F70" s="265">
        <v>42885</v>
      </c>
      <c r="G70" s="260">
        <v>4.01</v>
      </c>
      <c r="H70" s="264">
        <v>102.631</v>
      </c>
      <c r="I70" s="264">
        <v>101.345</v>
      </c>
      <c r="J70" s="264">
        <v>101.355</v>
      </c>
      <c r="K70" s="39"/>
      <c r="L70" s="39"/>
      <c r="M70" s="40"/>
      <c r="N70" s="39"/>
    </row>
    <row r="71" spans="2:14" ht="16.5" customHeight="1" thickBot="1" thickTop="1">
      <c r="B71" s="258">
        <f t="shared" si="6"/>
        <v>56</v>
      </c>
      <c r="C71" s="262" t="s">
        <v>103</v>
      </c>
      <c r="D71" s="263" t="s">
        <v>104</v>
      </c>
      <c r="E71" s="265">
        <v>37242</v>
      </c>
      <c r="F71" s="265">
        <v>42852</v>
      </c>
      <c r="G71" s="260">
        <v>4.357</v>
      </c>
      <c r="H71" s="264">
        <v>104.647</v>
      </c>
      <c r="I71" s="264">
        <v>103.198</v>
      </c>
      <c r="J71" s="264">
        <v>103.209</v>
      </c>
      <c r="K71" s="39"/>
      <c r="L71" s="39"/>
      <c r="M71" s="40"/>
      <c r="N71" s="39"/>
    </row>
    <row r="72" spans="2:14" ht="15.75" customHeight="1" thickBot="1" thickTop="1">
      <c r="B72" s="258">
        <f t="shared" si="6"/>
        <v>57</v>
      </c>
      <c r="C72" s="259" t="s">
        <v>105</v>
      </c>
      <c r="D72" s="263" t="s">
        <v>106</v>
      </c>
      <c r="E72" s="265">
        <v>39489</v>
      </c>
      <c r="F72" s="267">
        <v>42880</v>
      </c>
      <c r="G72" s="260">
        <v>3.91</v>
      </c>
      <c r="H72" s="261">
        <v>103.651</v>
      </c>
      <c r="I72" s="261">
        <v>102.536</v>
      </c>
      <c r="J72" s="261">
        <v>102.547</v>
      </c>
      <c r="K72" s="39"/>
      <c r="L72" s="39"/>
      <c r="M72" s="40"/>
      <c r="N72" s="39"/>
    </row>
    <row r="73" spans="2:14" ht="17.25" customHeight="1" thickBot="1" thickTop="1">
      <c r="B73" s="268">
        <f t="shared" si="6"/>
        <v>58</v>
      </c>
      <c r="C73" s="269" t="s">
        <v>107</v>
      </c>
      <c r="D73" s="270" t="s">
        <v>108</v>
      </c>
      <c r="E73" s="265">
        <v>36075</v>
      </c>
      <c r="F73" s="271">
        <v>42864</v>
      </c>
      <c r="G73" s="272">
        <v>4.201</v>
      </c>
      <c r="H73" s="273">
        <v>106.799</v>
      </c>
      <c r="I73" s="273">
        <v>105.819</v>
      </c>
      <c r="J73" s="273">
        <v>105.832</v>
      </c>
      <c r="K73" s="39"/>
      <c r="L73" s="39"/>
      <c r="M73" s="40"/>
      <c r="N73" s="39"/>
    </row>
    <row r="74" spans="2:14" ht="16.5" customHeight="1" thickBot="1" thickTop="1">
      <c r="B74" s="274">
        <f t="shared" si="6"/>
        <v>59</v>
      </c>
      <c r="C74" s="275" t="s">
        <v>109</v>
      </c>
      <c r="D74" s="276" t="s">
        <v>79</v>
      </c>
      <c r="E74" s="265">
        <v>37396</v>
      </c>
      <c r="F74" s="277">
        <v>42880</v>
      </c>
      <c r="G74" s="278">
        <v>3.848</v>
      </c>
      <c r="H74" s="264">
        <v>105.174</v>
      </c>
      <c r="I74" s="264">
        <v>104.103</v>
      </c>
      <c r="J74" s="264">
        <v>104.113</v>
      </c>
      <c r="K74" s="31"/>
      <c r="L74" s="31"/>
      <c r="M74" s="279"/>
      <c r="N74" s="31"/>
    </row>
    <row r="75" spans="2:14" ht="16.5" customHeight="1" thickBot="1" thickTop="1">
      <c r="B75" s="274">
        <f t="shared" si="6"/>
        <v>60</v>
      </c>
      <c r="C75" s="275" t="s">
        <v>110</v>
      </c>
      <c r="D75" s="276" t="s">
        <v>39</v>
      </c>
      <c r="E75" s="280">
        <v>40211</v>
      </c>
      <c r="F75" s="265">
        <v>42885</v>
      </c>
      <c r="G75" s="281">
        <v>3.258</v>
      </c>
      <c r="H75" s="282">
        <v>103.608</v>
      </c>
      <c r="I75" s="264">
        <v>103.061</v>
      </c>
      <c r="J75" s="264">
        <v>103.07</v>
      </c>
      <c r="K75" s="39"/>
      <c r="L75" s="39"/>
      <c r="M75" s="40"/>
      <c r="N75" s="39"/>
    </row>
    <row r="76" spans="2:14" ht="16.5" customHeight="1" thickBot="1" thickTop="1">
      <c r="B76" s="283">
        <f t="shared" si="6"/>
        <v>61</v>
      </c>
      <c r="C76" s="284" t="s">
        <v>111</v>
      </c>
      <c r="D76" s="285" t="s">
        <v>112</v>
      </c>
      <c r="E76" s="265">
        <v>33910</v>
      </c>
      <c r="F76" s="265">
        <v>42825</v>
      </c>
      <c r="G76" s="286">
        <v>3.695</v>
      </c>
      <c r="H76" s="287">
        <v>102.652</v>
      </c>
      <c r="I76" s="287">
        <v>101.742</v>
      </c>
      <c r="J76" s="287">
        <v>101.753</v>
      </c>
      <c r="K76" s="39"/>
      <c r="L76" s="39"/>
      <c r="M76" s="40"/>
      <c r="N76" s="39"/>
    </row>
    <row r="77" spans="2:14" ht="14.25" customHeight="1" thickBot="1" thickTop="1">
      <c r="B77" s="283">
        <f t="shared" si="6"/>
        <v>62</v>
      </c>
      <c r="C77" s="288" t="s">
        <v>113</v>
      </c>
      <c r="D77" s="289" t="s">
        <v>114</v>
      </c>
      <c r="E77" s="265">
        <v>36815</v>
      </c>
      <c r="F77" s="265">
        <v>42885</v>
      </c>
      <c r="G77" s="286">
        <v>3.643</v>
      </c>
      <c r="H77" s="287">
        <v>104.501</v>
      </c>
      <c r="I77" s="287">
        <v>103.353</v>
      </c>
      <c r="J77" s="287">
        <v>103.361</v>
      </c>
      <c r="K77" s="39"/>
      <c r="L77" s="39"/>
      <c r="M77" s="40"/>
      <c r="N77" s="39"/>
    </row>
    <row r="78" spans="1:14" ht="16.5" customHeight="1" thickBot="1" thickTop="1">
      <c r="A78" s="103"/>
      <c r="B78" s="290">
        <f t="shared" si="6"/>
        <v>63</v>
      </c>
      <c r="C78" s="291" t="s">
        <v>115</v>
      </c>
      <c r="D78" s="292" t="s">
        <v>116</v>
      </c>
      <c r="E78" s="293">
        <v>35744</v>
      </c>
      <c r="F78" s="294">
        <v>42877</v>
      </c>
      <c r="G78" s="295">
        <v>4.283</v>
      </c>
      <c r="H78" s="296">
        <v>102.797</v>
      </c>
      <c r="I78" s="296">
        <v>101.727</v>
      </c>
      <c r="J78" s="296">
        <v>101.739</v>
      </c>
      <c r="K78" s="39"/>
      <c r="L78" s="39"/>
      <c r="M78" s="40"/>
      <c r="N78" s="39"/>
    </row>
    <row r="79" spans="2:14" ht="16.5" customHeight="1" thickBot="1" thickTop="1">
      <c r="B79" s="290">
        <f t="shared" si="6"/>
        <v>64</v>
      </c>
      <c r="C79" s="297" t="s">
        <v>117</v>
      </c>
      <c r="D79" s="292" t="s">
        <v>116</v>
      </c>
      <c r="E79" s="298">
        <v>40000</v>
      </c>
      <c r="F79" s="267">
        <v>42881</v>
      </c>
      <c r="G79" s="299">
        <v>3.934</v>
      </c>
      <c r="H79" s="296">
        <v>103.915</v>
      </c>
      <c r="I79" s="296">
        <v>102.958</v>
      </c>
      <c r="J79" s="296">
        <v>102.968</v>
      </c>
      <c r="K79" s="39"/>
      <c r="L79" s="39"/>
      <c r="M79" s="40"/>
      <c r="N79" s="39"/>
    </row>
    <row r="80" spans="2:14" ht="16.5" customHeight="1" thickBot="1" thickTop="1">
      <c r="B80" s="300">
        <f t="shared" si="6"/>
        <v>65</v>
      </c>
      <c r="C80" s="301" t="s">
        <v>118</v>
      </c>
      <c r="D80" s="302" t="s">
        <v>53</v>
      </c>
      <c r="E80" s="240">
        <v>39604</v>
      </c>
      <c r="F80" s="240">
        <v>42885</v>
      </c>
      <c r="G80" s="235">
        <v>3.689</v>
      </c>
      <c r="H80" s="251">
        <v>105.558</v>
      </c>
      <c r="I80" s="251">
        <v>104.432</v>
      </c>
      <c r="J80" s="251">
        <v>104.441</v>
      </c>
      <c r="K80" s="39"/>
      <c r="L80" s="39"/>
      <c r="M80" s="40"/>
      <c r="N80" s="39"/>
    </row>
    <row r="81" spans="2:14" ht="16.5" customHeight="1" thickBot="1" thickTop="1">
      <c r="B81" s="300">
        <f t="shared" si="6"/>
        <v>66</v>
      </c>
      <c r="C81" s="303" t="s">
        <v>119</v>
      </c>
      <c r="D81" s="304" t="s">
        <v>16</v>
      </c>
      <c r="E81" s="240">
        <v>35481</v>
      </c>
      <c r="F81" s="240">
        <v>42884</v>
      </c>
      <c r="G81" s="305">
        <v>4.492</v>
      </c>
      <c r="H81" s="306">
        <v>102.987</v>
      </c>
      <c r="I81" s="306">
        <v>101.865</v>
      </c>
      <c r="J81" s="306">
        <v>101.878</v>
      </c>
      <c r="K81" s="39"/>
      <c r="L81" s="39"/>
      <c r="M81" s="40"/>
      <c r="N81" s="39"/>
    </row>
    <row r="82" spans="2:14" ht="16.5" customHeight="1" thickBot="1" thickTop="1">
      <c r="B82" s="300">
        <f t="shared" si="6"/>
        <v>67</v>
      </c>
      <c r="C82" s="307" t="s">
        <v>120</v>
      </c>
      <c r="D82" s="304" t="s">
        <v>45</v>
      </c>
      <c r="E82" s="240">
        <v>39706</v>
      </c>
      <c r="F82" s="308">
        <v>42886</v>
      </c>
      <c r="G82" s="305">
        <v>4.394</v>
      </c>
      <c r="H82" s="306">
        <v>103.411</v>
      </c>
      <c r="I82" s="306">
        <v>101.989</v>
      </c>
      <c r="J82" s="306">
        <v>102.001</v>
      </c>
      <c r="K82" s="39"/>
      <c r="L82" s="39"/>
      <c r="M82" s="40"/>
      <c r="N82" s="39"/>
    </row>
    <row r="83" spans="2:14" ht="16.5" customHeight="1" thickBot="1" thickTop="1">
      <c r="B83" s="309">
        <f t="shared" si="6"/>
        <v>68</v>
      </c>
      <c r="C83" s="310" t="s">
        <v>121</v>
      </c>
      <c r="D83" s="311" t="s">
        <v>10</v>
      </c>
      <c r="E83" s="240">
        <v>38565</v>
      </c>
      <c r="F83" s="240">
        <v>42881</v>
      </c>
      <c r="G83" s="312">
        <v>3.472</v>
      </c>
      <c r="H83" s="251">
        <v>105.134</v>
      </c>
      <c r="I83" s="251">
        <v>104.417</v>
      </c>
      <c r="J83" s="251">
        <v>104.427</v>
      </c>
      <c r="K83" s="39"/>
      <c r="L83" s="39"/>
      <c r="M83" s="40"/>
      <c r="N83" s="39"/>
    </row>
    <row r="84" spans="2:14" ht="16.5" customHeight="1" thickBot="1" thickTop="1">
      <c r="B84" s="309">
        <f t="shared" si="6"/>
        <v>69</v>
      </c>
      <c r="C84" s="313" t="s">
        <v>122</v>
      </c>
      <c r="D84" s="314" t="s">
        <v>14</v>
      </c>
      <c r="E84" s="315">
        <v>34288</v>
      </c>
      <c r="F84" s="316">
        <v>42865</v>
      </c>
      <c r="G84" s="317">
        <v>3.739</v>
      </c>
      <c r="H84" s="318">
        <v>102.709</v>
      </c>
      <c r="I84" s="318">
        <v>101.56</v>
      </c>
      <c r="J84" s="318">
        <v>101.569</v>
      </c>
      <c r="K84" s="39"/>
      <c r="L84" s="39"/>
      <c r="M84" s="40"/>
      <c r="N84" s="39"/>
    </row>
    <row r="85" spans="1:14" ht="13.5" customHeight="1" thickBot="1" thickTop="1">
      <c r="A85" s="8" t="s">
        <v>72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20">
        <v>70</v>
      </c>
      <c r="C86" s="321" t="s">
        <v>124</v>
      </c>
      <c r="D86" s="322" t="s">
        <v>20</v>
      </c>
      <c r="E86" s="323">
        <v>39084</v>
      </c>
      <c r="F86" s="323">
        <v>42865</v>
      </c>
      <c r="G86" s="324">
        <v>0.404</v>
      </c>
      <c r="H86" s="325">
        <v>10.598</v>
      </c>
      <c r="I86" s="325">
        <v>10.516</v>
      </c>
      <c r="J86" s="325">
        <v>10.517</v>
      </c>
      <c r="K86" s="39"/>
      <c r="L86" s="39"/>
      <c r="M86" s="40"/>
      <c r="N86" s="39"/>
    </row>
    <row r="87" spans="1:13" ht="16.5" customHeight="1" thickBot="1" thickTop="1">
      <c r="A87" s="8" t="s">
        <v>72</v>
      </c>
      <c r="B87" s="320">
        <f>B86+1</f>
        <v>71</v>
      </c>
      <c r="C87" s="326" t="s">
        <v>125</v>
      </c>
      <c r="D87" s="112" t="s">
        <v>36</v>
      </c>
      <c r="E87" s="327">
        <v>39762</v>
      </c>
      <c r="F87" s="323">
        <v>42886</v>
      </c>
      <c r="G87" s="312">
        <v>3.677</v>
      </c>
      <c r="H87" s="328">
        <v>103.363</v>
      </c>
      <c r="I87" s="328">
        <v>102.7</v>
      </c>
      <c r="J87" s="328">
        <v>102.709</v>
      </c>
      <c r="M87" s="86"/>
    </row>
    <row r="88" spans="2:14" ht="16.5" customHeight="1" thickBot="1" thickTop="1">
      <c r="B88" s="320">
        <f aca="true" t="shared" si="7" ref="B88:B90">B87+1</f>
        <v>72</v>
      </c>
      <c r="C88" s="329" t="s">
        <v>126</v>
      </c>
      <c r="D88" s="330" t="s">
        <v>127</v>
      </c>
      <c r="E88" s="331">
        <v>40543</v>
      </c>
      <c r="F88" s="332">
        <v>42874</v>
      </c>
      <c r="G88" s="317">
        <v>4.098</v>
      </c>
      <c r="H88" s="333">
        <v>103.788</v>
      </c>
      <c r="I88" s="333">
        <v>103.078</v>
      </c>
      <c r="J88" s="333">
        <v>103.091</v>
      </c>
      <c r="K88" s="39"/>
      <c r="L88" s="39"/>
      <c r="M88" s="40"/>
      <c r="N88" s="39"/>
    </row>
    <row r="89" spans="2:14" ht="16.5" customHeight="1" thickBot="1" thickTop="1">
      <c r="B89" s="320">
        <f t="shared" si="7"/>
        <v>73</v>
      </c>
      <c r="C89" s="334" t="s">
        <v>128</v>
      </c>
      <c r="D89" s="335" t="s">
        <v>129</v>
      </c>
      <c r="E89" s="336">
        <v>42024</v>
      </c>
      <c r="F89" s="337">
        <v>42886</v>
      </c>
      <c r="G89" s="338">
        <v>4.409</v>
      </c>
      <c r="H89" s="339">
        <v>105.102</v>
      </c>
      <c r="I89" s="333">
        <v>104.01</v>
      </c>
      <c r="J89" s="333">
        <v>104.02</v>
      </c>
      <c r="K89" s="39"/>
      <c r="L89" s="39"/>
      <c r="M89" s="40"/>
      <c r="N89" s="39"/>
    </row>
    <row r="90" spans="2:14" ht="16.5" customHeight="1" thickBot="1" thickTop="1">
      <c r="B90" s="340">
        <f t="shared" si="7"/>
        <v>74</v>
      </c>
      <c r="C90" s="341" t="s">
        <v>130</v>
      </c>
      <c r="D90" s="342" t="s">
        <v>131</v>
      </c>
      <c r="E90" s="343">
        <v>42195</v>
      </c>
      <c r="F90" s="344">
        <v>42884</v>
      </c>
      <c r="G90" s="345">
        <v>0.502</v>
      </c>
      <c r="H90" s="346">
        <v>10.515</v>
      </c>
      <c r="I90" s="346">
        <v>10.333</v>
      </c>
      <c r="J90" s="346">
        <v>10.334</v>
      </c>
      <c r="K90" s="39"/>
      <c r="L90" s="39"/>
      <c r="M90" s="40"/>
      <c r="N90" s="39"/>
    </row>
    <row r="91" spans="1:13" ht="15" customHeight="1" thickBot="1" thickTop="1">
      <c r="A91" s="347" t="s">
        <v>132</v>
      </c>
      <c r="B91" s="347"/>
      <c r="C91" s="347"/>
      <c r="D91" s="347"/>
      <c r="E91" s="347"/>
      <c r="F91" s="347"/>
      <c r="G91" s="347"/>
      <c r="H91" s="347"/>
      <c r="I91" s="347"/>
      <c r="J91" s="347"/>
      <c r="M91" s="348"/>
    </row>
    <row r="92" spans="2:14" ht="16.5" customHeight="1" thickBot="1" thickTop="1">
      <c r="B92" s="349">
        <v>75</v>
      </c>
      <c r="C92" s="350" t="s">
        <v>133</v>
      </c>
      <c r="D92" s="351" t="s">
        <v>20</v>
      </c>
      <c r="E92" s="352">
        <v>34561</v>
      </c>
      <c r="F92" s="353">
        <v>42865</v>
      </c>
      <c r="G92" s="354">
        <v>0.682</v>
      </c>
      <c r="H92" s="236">
        <v>57.88</v>
      </c>
      <c r="I92" s="355">
        <v>58.672</v>
      </c>
      <c r="J92" s="355">
        <v>58.248</v>
      </c>
      <c r="K92" s="39"/>
      <c r="L92" s="39"/>
      <c r="M92" s="40"/>
      <c r="N92" s="39"/>
    </row>
    <row r="93" spans="2:14" ht="16.5" customHeight="1" thickBot="1" thickTop="1">
      <c r="B93" s="356">
        <f>B92+1</f>
        <v>76</v>
      </c>
      <c r="C93" s="288" t="s">
        <v>134</v>
      </c>
      <c r="D93" s="357" t="s">
        <v>94</v>
      </c>
      <c r="E93" s="323">
        <v>34415</v>
      </c>
      <c r="F93" s="323">
        <v>42877</v>
      </c>
      <c r="G93" s="324">
        <v>1.976</v>
      </c>
      <c r="H93" s="318">
        <v>130.496</v>
      </c>
      <c r="I93" s="358" t="s">
        <v>135</v>
      </c>
      <c r="J93" s="358" t="s">
        <v>135</v>
      </c>
      <c r="K93" s="39"/>
      <c r="L93" s="39"/>
      <c r="M93" s="40"/>
      <c r="N93" s="39"/>
    </row>
    <row r="94" spans="2:14" ht="16.5" customHeight="1" thickBot="1" thickTop="1">
      <c r="B94" s="356">
        <f aca="true" t="shared" si="8" ref="B94:B103">B93+1</f>
        <v>77</v>
      </c>
      <c r="C94" s="288" t="s">
        <v>136</v>
      </c>
      <c r="D94" s="359" t="s">
        <v>94</v>
      </c>
      <c r="E94" s="360">
        <v>34415</v>
      </c>
      <c r="F94" s="323">
        <v>42877</v>
      </c>
      <c r="G94" s="286">
        <v>13.313</v>
      </c>
      <c r="H94" s="361">
        <v>1435.194</v>
      </c>
      <c r="I94" s="362" t="s">
        <v>135</v>
      </c>
      <c r="J94" s="362" t="s">
        <v>135</v>
      </c>
      <c r="K94" s="39"/>
      <c r="L94" s="39"/>
      <c r="M94" s="40"/>
      <c r="N94" s="39"/>
    </row>
    <row r="95" spans="2:14" ht="16.5" customHeight="1" thickBot="1" thickTop="1">
      <c r="B95" s="356">
        <f t="shared" si="8"/>
        <v>78</v>
      </c>
      <c r="C95" s="288" t="s">
        <v>137</v>
      </c>
      <c r="D95" s="363" t="s">
        <v>63</v>
      </c>
      <c r="E95" s="360">
        <v>105.764</v>
      </c>
      <c r="F95" s="323">
        <v>42870</v>
      </c>
      <c r="G95" s="286">
        <v>1.165</v>
      </c>
      <c r="H95" s="306">
        <v>97.101</v>
      </c>
      <c r="I95" s="306">
        <v>101.75</v>
      </c>
      <c r="J95" s="306">
        <v>101.534</v>
      </c>
      <c r="K95" s="39"/>
      <c r="L95" s="39"/>
      <c r="M95" s="40"/>
      <c r="N95" s="39"/>
    </row>
    <row r="96" spans="2:14" ht="16.5" customHeight="1" thickBot="1" thickTop="1">
      <c r="B96" s="356">
        <f t="shared" si="8"/>
        <v>79</v>
      </c>
      <c r="C96" s="288" t="s">
        <v>138</v>
      </c>
      <c r="D96" s="363" t="s">
        <v>104</v>
      </c>
      <c r="E96" s="360">
        <v>36367</v>
      </c>
      <c r="F96" s="323">
        <v>42852</v>
      </c>
      <c r="G96" s="286">
        <v>0.56</v>
      </c>
      <c r="H96" s="306">
        <v>17.129</v>
      </c>
      <c r="I96" s="306">
        <v>17.491</v>
      </c>
      <c r="J96" s="306">
        <v>17.475</v>
      </c>
      <c r="K96" s="306"/>
      <c r="L96" s="306"/>
      <c r="M96" s="306"/>
      <c r="N96" s="364"/>
    </row>
    <row r="97" spans="2:14" ht="16.5" customHeight="1" thickBot="1" thickTop="1">
      <c r="B97" s="356">
        <f t="shared" si="8"/>
        <v>80</v>
      </c>
      <c r="C97" s="288" t="s">
        <v>139</v>
      </c>
      <c r="D97" s="363" t="s">
        <v>112</v>
      </c>
      <c r="E97" s="360">
        <v>36857</v>
      </c>
      <c r="F97" s="323">
        <v>42825</v>
      </c>
      <c r="G97" s="286">
        <v>7.628</v>
      </c>
      <c r="H97" s="306">
        <v>270.797</v>
      </c>
      <c r="I97" s="306">
        <v>295.019</v>
      </c>
      <c r="J97" s="306">
        <v>295.253</v>
      </c>
      <c r="K97" s="39"/>
      <c r="L97" s="39"/>
      <c r="M97" s="40"/>
      <c r="N97" s="39"/>
    </row>
    <row r="98" spans="2:14" ht="15.75" customHeight="1" thickBot="1" thickTop="1">
      <c r="B98" s="356">
        <f t="shared" si="8"/>
        <v>81</v>
      </c>
      <c r="C98" s="288" t="s">
        <v>140</v>
      </c>
      <c r="D98" s="359" t="s">
        <v>116</v>
      </c>
      <c r="E98" s="360">
        <v>34599</v>
      </c>
      <c r="F98" s="365">
        <v>42877</v>
      </c>
      <c r="G98" s="286">
        <v>0.585</v>
      </c>
      <c r="H98" s="55">
        <v>29.309</v>
      </c>
      <c r="I98" s="55">
        <v>29.863</v>
      </c>
      <c r="J98" s="55">
        <v>29.746</v>
      </c>
      <c r="K98" s="39"/>
      <c r="L98" s="39"/>
      <c r="M98" s="40"/>
      <c r="N98" s="39"/>
    </row>
    <row r="99" spans="2:14" ht="14.25" customHeight="1" thickBot="1" thickTop="1">
      <c r="B99" s="356">
        <f t="shared" si="8"/>
        <v>82</v>
      </c>
      <c r="C99" s="366" t="s">
        <v>141</v>
      </c>
      <c r="D99" s="359" t="s">
        <v>53</v>
      </c>
      <c r="E99" s="360">
        <v>38777</v>
      </c>
      <c r="F99" s="323">
        <v>42881</v>
      </c>
      <c r="G99" s="286">
        <v>37.174</v>
      </c>
      <c r="H99" s="162">
        <v>2327.393</v>
      </c>
      <c r="I99" s="162">
        <v>2329.953</v>
      </c>
      <c r="J99" s="162">
        <v>2327.471</v>
      </c>
      <c r="K99" s="39"/>
      <c r="L99" s="39"/>
      <c r="M99" s="40"/>
      <c r="N99" s="39"/>
    </row>
    <row r="100" spans="2:14" ht="17.25" customHeight="1" thickBot="1" thickTop="1">
      <c r="B100" s="356">
        <f t="shared" si="8"/>
        <v>83</v>
      </c>
      <c r="C100" s="275" t="s">
        <v>142</v>
      </c>
      <c r="D100" s="359" t="s">
        <v>16</v>
      </c>
      <c r="E100" s="360">
        <v>34423</v>
      </c>
      <c r="F100" s="323">
        <v>42874</v>
      </c>
      <c r="G100" s="286">
        <v>2.472</v>
      </c>
      <c r="H100" s="367">
        <v>72.644</v>
      </c>
      <c r="I100" s="367">
        <v>71.462</v>
      </c>
      <c r="J100" s="367">
        <v>71.425</v>
      </c>
      <c r="K100" s="39"/>
      <c r="L100" s="39"/>
      <c r="M100" s="40"/>
      <c r="N100" s="39"/>
    </row>
    <row r="101" spans="2:14" ht="16.5" customHeight="1" thickBot="1" thickTop="1">
      <c r="B101" s="356">
        <f t="shared" si="8"/>
        <v>84</v>
      </c>
      <c r="C101" s="275" t="s">
        <v>143</v>
      </c>
      <c r="D101" s="359" t="s">
        <v>16</v>
      </c>
      <c r="E101" s="360">
        <v>34731</v>
      </c>
      <c r="F101" s="365">
        <v>42873</v>
      </c>
      <c r="G101" s="286">
        <v>2.149</v>
      </c>
      <c r="H101" s="55">
        <v>54.941</v>
      </c>
      <c r="I101" s="55">
        <v>54.582</v>
      </c>
      <c r="J101" s="55">
        <v>54.567</v>
      </c>
      <c r="K101" s="39"/>
      <c r="L101" s="39"/>
      <c r="M101" s="40"/>
      <c r="N101" s="39"/>
    </row>
    <row r="102" spans="2:14" ht="16.5" customHeight="1" thickBot="1" thickTop="1">
      <c r="B102" s="356">
        <f t="shared" si="8"/>
        <v>85</v>
      </c>
      <c r="C102" s="368" t="s">
        <v>144</v>
      </c>
      <c r="D102" s="369" t="s">
        <v>14</v>
      </c>
      <c r="E102" s="370">
        <v>36297</v>
      </c>
      <c r="F102" s="316">
        <v>42865</v>
      </c>
      <c r="G102" s="371">
        <v>0.463</v>
      </c>
      <c r="H102" s="372">
        <v>100.102</v>
      </c>
      <c r="I102" s="372">
        <v>104.506</v>
      </c>
      <c r="J102" s="372">
        <v>104.631</v>
      </c>
      <c r="K102" s="39"/>
      <c r="L102" s="39"/>
      <c r="M102" s="40"/>
      <c r="N102" s="39"/>
    </row>
    <row r="103" spans="2:14" ht="16.5" customHeight="1" thickBot="1" thickTop="1">
      <c r="B103" s="373">
        <f t="shared" si="8"/>
        <v>86</v>
      </c>
      <c r="C103" s="374" t="s">
        <v>145</v>
      </c>
      <c r="D103" s="375" t="s">
        <v>14</v>
      </c>
      <c r="E103" s="376">
        <v>36626</v>
      </c>
      <c r="F103" s="377">
        <v>42865</v>
      </c>
      <c r="G103" s="378">
        <v>0.652</v>
      </c>
      <c r="H103" s="61">
        <v>83.763</v>
      </c>
      <c r="I103" s="61">
        <v>90.837</v>
      </c>
      <c r="J103" s="61">
        <v>90.976</v>
      </c>
      <c r="K103" s="39"/>
      <c r="L103" s="39"/>
      <c r="M103" s="40"/>
      <c r="N103" s="39"/>
    </row>
    <row r="104" spans="2:13" ht="18" customHeight="1" thickBot="1" thickTop="1">
      <c r="B104" s="379" t="s">
        <v>146</v>
      </c>
      <c r="C104" s="380"/>
      <c r="D104" s="380"/>
      <c r="E104" s="380"/>
      <c r="F104" s="380"/>
      <c r="G104" s="380"/>
      <c r="H104" s="380"/>
      <c r="I104" s="380"/>
      <c r="J104" s="381"/>
      <c r="M104" s="157"/>
    </row>
    <row r="105" spans="2:14" ht="16.5" customHeight="1" thickBot="1" thickTop="1">
      <c r="B105" s="382">
        <v>87</v>
      </c>
      <c r="C105" s="321" t="s">
        <v>147</v>
      </c>
      <c r="D105" s="383" t="s">
        <v>20</v>
      </c>
      <c r="E105" s="323">
        <v>39084</v>
      </c>
      <c r="F105" s="323">
        <v>42865</v>
      </c>
      <c r="G105" s="324">
        <v>0.25</v>
      </c>
      <c r="H105" s="384">
        <v>10.916</v>
      </c>
      <c r="I105" s="385">
        <v>10.837</v>
      </c>
      <c r="J105" s="385">
        <v>10.8</v>
      </c>
      <c r="K105" s="39"/>
      <c r="L105" s="40"/>
      <c r="M105" s="39"/>
      <c r="N105" s="76"/>
    </row>
    <row r="106" spans="2:14" ht="16.5" customHeight="1" thickBot="1" thickTop="1">
      <c r="B106" s="386">
        <f>B105+1</f>
        <v>88</v>
      </c>
      <c r="C106" s="387" t="s">
        <v>148</v>
      </c>
      <c r="D106" s="359" t="s">
        <v>20</v>
      </c>
      <c r="E106" s="360">
        <v>1867429</v>
      </c>
      <c r="F106" s="323">
        <v>42865</v>
      </c>
      <c r="G106" s="286">
        <v>0.208</v>
      </c>
      <c r="H106" s="55">
        <v>11.692</v>
      </c>
      <c r="I106" s="388">
        <v>11.618</v>
      </c>
      <c r="J106" s="388">
        <v>11.552</v>
      </c>
      <c r="K106" s="39"/>
      <c r="L106" s="40"/>
      <c r="M106" s="39"/>
      <c r="N106" s="76"/>
    </row>
    <row r="107" spans="2:14" ht="16.5" customHeight="1" thickBot="1" thickTop="1">
      <c r="B107" s="386">
        <f aca="true" t="shared" si="9" ref="B107:B120">B106+1</f>
        <v>89</v>
      </c>
      <c r="C107" s="387" t="s">
        <v>149</v>
      </c>
      <c r="D107" s="359" t="s">
        <v>20</v>
      </c>
      <c r="E107" s="360">
        <v>735</v>
      </c>
      <c r="F107" s="323">
        <v>42865</v>
      </c>
      <c r="G107" s="286">
        <v>0.099</v>
      </c>
      <c r="H107" s="55">
        <v>14.069</v>
      </c>
      <c r="I107" s="388">
        <v>14.386</v>
      </c>
      <c r="J107" s="388">
        <v>14.283</v>
      </c>
      <c r="K107" s="39"/>
      <c r="L107" s="40"/>
      <c r="M107" s="39"/>
      <c r="N107" s="76"/>
    </row>
    <row r="108" spans="1:14" ht="17.25" customHeight="1" thickBot="1" thickTop="1">
      <c r="A108" s="389"/>
      <c r="B108" s="386">
        <f t="shared" si="9"/>
        <v>90</v>
      </c>
      <c r="C108" s="387" t="s">
        <v>150</v>
      </c>
      <c r="D108" s="359" t="s">
        <v>20</v>
      </c>
      <c r="E108" s="360">
        <v>39084</v>
      </c>
      <c r="F108" s="323">
        <v>42865</v>
      </c>
      <c r="G108" s="286">
        <v>0.221</v>
      </c>
      <c r="H108" s="55">
        <v>12.328</v>
      </c>
      <c r="I108" s="390">
        <v>12.75</v>
      </c>
      <c r="J108" s="390">
        <v>12.633</v>
      </c>
      <c r="K108" s="39"/>
      <c r="L108" s="40"/>
      <c r="M108" s="39"/>
      <c r="N108" s="76"/>
    </row>
    <row r="109" spans="2:14" ht="16.5" customHeight="1" thickBot="1" thickTop="1">
      <c r="B109" s="386">
        <f t="shared" si="9"/>
        <v>91</v>
      </c>
      <c r="C109" s="391" t="s">
        <v>151</v>
      </c>
      <c r="D109" s="363" t="s">
        <v>94</v>
      </c>
      <c r="E109" s="360">
        <v>39994</v>
      </c>
      <c r="F109" s="323">
        <v>42877</v>
      </c>
      <c r="G109" s="286">
        <v>0.277</v>
      </c>
      <c r="H109" s="257">
        <v>12.821</v>
      </c>
      <c r="I109" s="390">
        <v>13.826</v>
      </c>
      <c r="J109" s="390">
        <v>13.79</v>
      </c>
      <c r="K109" s="39"/>
      <c r="L109" s="40"/>
      <c r="M109" s="39"/>
      <c r="N109" s="76"/>
    </row>
    <row r="110" spans="2:14" ht="15.75" customHeight="1" thickBot="1" thickTop="1">
      <c r="B110" s="386">
        <f t="shared" si="9"/>
        <v>92</v>
      </c>
      <c r="C110" s="391" t="s">
        <v>152</v>
      </c>
      <c r="D110" s="359" t="s">
        <v>94</v>
      </c>
      <c r="E110" s="360">
        <v>40848</v>
      </c>
      <c r="F110" s="323">
        <v>42877</v>
      </c>
      <c r="G110" s="392">
        <v>0.195</v>
      </c>
      <c r="H110" s="257">
        <v>11.441</v>
      </c>
      <c r="I110" s="390">
        <v>12.175</v>
      </c>
      <c r="J110" s="390">
        <v>12.155</v>
      </c>
      <c r="K110" s="39"/>
      <c r="L110" s="40"/>
      <c r="M110" s="39"/>
      <c r="N110" s="76"/>
    </row>
    <row r="111" spans="2:14" ht="16.5" customHeight="1" thickBot="1" thickTop="1">
      <c r="B111" s="386">
        <f t="shared" si="9"/>
        <v>93</v>
      </c>
      <c r="C111" s="393" t="s">
        <v>153</v>
      </c>
      <c r="D111" s="363" t="s">
        <v>63</v>
      </c>
      <c r="E111" s="360">
        <v>39175</v>
      </c>
      <c r="F111" s="323">
        <v>42870</v>
      </c>
      <c r="G111" s="286">
        <v>2.782</v>
      </c>
      <c r="H111" s="257">
        <v>141.45</v>
      </c>
      <c r="I111" s="390">
        <v>148.606</v>
      </c>
      <c r="J111" s="390">
        <v>148.517</v>
      </c>
      <c r="K111" s="39"/>
      <c r="L111" s="40"/>
      <c r="M111" s="39"/>
      <c r="N111" s="76"/>
    </row>
    <row r="112" spans="2:14" ht="16.5" customHeight="1" thickBot="1" thickTop="1">
      <c r="B112" s="386">
        <f t="shared" si="9"/>
        <v>94</v>
      </c>
      <c r="C112" s="394" t="s">
        <v>154</v>
      </c>
      <c r="D112" s="363" t="s">
        <v>63</v>
      </c>
      <c r="E112" s="360">
        <v>39175</v>
      </c>
      <c r="F112" s="323">
        <v>42870</v>
      </c>
      <c r="G112" s="392">
        <v>2.663</v>
      </c>
      <c r="H112" s="257">
        <v>138.271</v>
      </c>
      <c r="I112" s="390">
        <v>141.181</v>
      </c>
      <c r="J112" s="390">
        <v>141.135</v>
      </c>
      <c r="K112" s="39"/>
      <c r="L112" s="40"/>
      <c r="M112" s="39"/>
      <c r="N112" s="76"/>
    </row>
    <row r="113" spans="2:14" ht="16.5" customHeight="1" thickBot="1" thickTop="1">
      <c r="B113" s="386">
        <f t="shared" si="9"/>
        <v>95</v>
      </c>
      <c r="C113" s="395" t="s">
        <v>155</v>
      </c>
      <c r="D113" s="396" t="s">
        <v>28</v>
      </c>
      <c r="E113" s="360">
        <v>40708</v>
      </c>
      <c r="F113" s="323">
        <v>42881</v>
      </c>
      <c r="G113" s="397">
        <v>0.175</v>
      </c>
      <c r="H113" s="257">
        <v>9.394</v>
      </c>
      <c r="I113" s="390">
        <v>9.166</v>
      </c>
      <c r="J113" s="390">
        <v>9.152</v>
      </c>
      <c r="K113" s="39"/>
      <c r="L113" s="40"/>
      <c r="M113" s="39"/>
      <c r="N113" s="76"/>
    </row>
    <row r="114" spans="2:14" ht="16.5" customHeight="1" thickBot="1" thickTop="1">
      <c r="B114" s="386">
        <f t="shared" si="9"/>
        <v>96</v>
      </c>
      <c r="C114" s="398" t="s">
        <v>156</v>
      </c>
      <c r="D114" s="383" t="s">
        <v>16</v>
      </c>
      <c r="E114" s="360">
        <v>39699</v>
      </c>
      <c r="F114" s="365">
        <v>42885</v>
      </c>
      <c r="G114" s="397">
        <v>3.584</v>
      </c>
      <c r="H114" s="257">
        <v>101.861</v>
      </c>
      <c r="I114" s="390">
        <v>103.151</v>
      </c>
      <c r="J114" s="390">
        <v>102.79</v>
      </c>
      <c r="K114" s="39"/>
      <c r="L114" s="40"/>
      <c r="M114" s="39"/>
      <c r="N114" s="76"/>
    </row>
    <row r="115" spans="2:14" ht="16.5" customHeight="1" thickBot="1" thickTop="1">
      <c r="B115" s="386">
        <f t="shared" si="9"/>
        <v>97</v>
      </c>
      <c r="C115" s="391" t="s">
        <v>157</v>
      </c>
      <c r="D115" s="359" t="s">
        <v>45</v>
      </c>
      <c r="E115" s="360">
        <v>40725</v>
      </c>
      <c r="F115" s="316">
        <v>42857</v>
      </c>
      <c r="G115" s="399">
        <v>0.997</v>
      </c>
      <c r="H115" s="257">
        <v>82.067</v>
      </c>
      <c r="I115" s="400">
        <v>86.963</v>
      </c>
      <c r="J115" s="400">
        <v>87.112</v>
      </c>
      <c r="K115" s="39"/>
      <c r="L115" s="39"/>
      <c r="M115" s="40"/>
      <c r="N115" s="39"/>
    </row>
    <row r="116" spans="1:14" ht="16.5" customHeight="1" thickBot="1" thickTop="1">
      <c r="A116" s="8" t="s">
        <v>72</v>
      </c>
      <c r="B116" s="386">
        <f t="shared" si="9"/>
        <v>98</v>
      </c>
      <c r="C116" s="401" t="s">
        <v>158</v>
      </c>
      <c r="D116" s="239" t="s">
        <v>45</v>
      </c>
      <c r="E116" s="402">
        <v>40725</v>
      </c>
      <c r="F116" s="316">
        <v>42857</v>
      </c>
      <c r="G116" s="403">
        <v>0.574</v>
      </c>
      <c r="H116" s="367">
        <v>82.732</v>
      </c>
      <c r="I116" s="55">
        <v>88.754</v>
      </c>
      <c r="J116" s="55">
        <v>88.665</v>
      </c>
      <c r="K116" s="39"/>
      <c r="L116" s="39"/>
      <c r="M116" s="40"/>
      <c r="N116" s="39"/>
    </row>
    <row r="117" spans="2:14" ht="16.5" customHeight="1" thickTop="1">
      <c r="B117" s="386">
        <f t="shared" si="9"/>
        <v>99</v>
      </c>
      <c r="C117" s="404" t="s">
        <v>159</v>
      </c>
      <c r="D117" s="405" t="s">
        <v>131</v>
      </c>
      <c r="E117" s="406">
        <v>40910</v>
      </c>
      <c r="F117" s="323">
        <v>42884</v>
      </c>
      <c r="G117" s="407">
        <v>3.341</v>
      </c>
      <c r="H117" s="176">
        <v>98.547</v>
      </c>
      <c r="I117" s="208">
        <v>96.279</v>
      </c>
      <c r="J117" s="208">
        <v>96.453</v>
      </c>
      <c r="K117" s="408"/>
      <c r="L117" s="409"/>
      <c r="M117" s="408"/>
      <c r="N117" s="410"/>
    </row>
    <row r="118" spans="2:14" ht="16.5" customHeight="1">
      <c r="B118" s="386">
        <f t="shared" si="9"/>
        <v>100</v>
      </c>
      <c r="C118" s="411" t="s">
        <v>160</v>
      </c>
      <c r="D118" s="412" t="s">
        <v>14</v>
      </c>
      <c r="E118" s="245">
        <v>41904</v>
      </c>
      <c r="F118" s="413">
        <v>42842</v>
      </c>
      <c r="G118" s="407">
        <v>1.206</v>
      </c>
      <c r="H118" s="176">
        <v>92.51</v>
      </c>
      <c r="I118" s="414">
        <v>97.131</v>
      </c>
      <c r="J118" s="414">
        <v>97.177</v>
      </c>
      <c r="K118" s="408"/>
      <c r="L118" s="409"/>
      <c r="M118" s="408"/>
      <c r="N118" s="410"/>
    </row>
    <row r="119" spans="2:14" ht="16.5" customHeight="1">
      <c r="B119" s="386">
        <f t="shared" si="9"/>
        <v>101</v>
      </c>
      <c r="C119" s="415" t="s">
        <v>161</v>
      </c>
      <c r="D119" s="416" t="s">
        <v>16</v>
      </c>
      <c r="E119" s="417">
        <v>42388</v>
      </c>
      <c r="F119" s="245">
        <v>42886</v>
      </c>
      <c r="G119" s="324">
        <v>1.972</v>
      </c>
      <c r="H119" s="176">
        <v>102.153</v>
      </c>
      <c r="I119" s="414">
        <v>96.679</v>
      </c>
      <c r="J119" s="414">
        <v>96.505</v>
      </c>
      <c r="K119" s="408"/>
      <c r="L119" s="409"/>
      <c r="M119" s="408"/>
      <c r="N119" s="410"/>
    </row>
    <row r="120" spans="2:14" ht="16.5" customHeight="1" thickBot="1">
      <c r="B120" s="418">
        <f t="shared" si="9"/>
        <v>102</v>
      </c>
      <c r="C120" s="419" t="s">
        <v>162</v>
      </c>
      <c r="D120" s="154" t="s">
        <v>28</v>
      </c>
      <c r="E120" s="420">
        <v>42741</v>
      </c>
      <c r="F120" s="421" t="s">
        <v>83</v>
      </c>
      <c r="G120" s="422" t="s">
        <v>83</v>
      </c>
      <c r="H120" s="423" t="s">
        <v>83</v>
      </c>
      <c r="I120" s="424">
        <v>10.345</v>
      </c>
      <c r="J120" s="424">
        <v>10.341</v>
      </c>
      <c r="K120" s="408"/>
      <c r="L120" s="409"/>
      <c r="M120" s="408"/>
      <c r="N120" s="410"/>
    </row>
    <row r="121" spans="2:13" ht="13.5" customHeight="1" thickBot="1" thickTop="1">
      <c r="B121" s="379" t="s">
        <v>163</v>
      </c>
      <c r="C121" s="380"/>
      <c r="D121" s="380"/>
      <c r="E121" s="380"/>
      <c r="F121" s="380"/>
      <c r="G121" s="380"/>
      <c r="H121" s="380"/>
      <c r="I121" s="380"/>
      <c r="J121" s="381"/>
      <c r="M121" s="157"/>
    </row>
    <row r="122" spans="2:13" ht="16.5" customHeight="1" thickBot="1" thickTop="1">
      <c r="B122" s="386">
        <v>103</v>
      </c>
      <c r="C122" s="398" t="s">
        <v>164</v>
      </c>
      <c r="D122" s="383" t="s">
        <v>31</v>
      </c>
      <c r="E122" s="323">
        <v>40210</v>
      </c>
      <c r="F122" s="323">
        <v>42493</v>
      </c>
      <c r="G122" s="324">
        <v>2.063</v>
      </c>
      <c r="H122" s="38">
        <v>114.877</v>
      </c>
      <c r="I122" s="425" t="s">
        <v>60</v>
      </c>
      <c r="J122" s="425" t="s">
        <v>60</v>
      </c>
      <c r="K122" s="170" t="s">
        <v>61</v>
      </c>
      <c r="M122" s="86" t="e">
        <f>+(J122-I122)/I122</f>
        <v>#VALUE!</v>
      </c>
    </row>
    <row r="123" spans="2:13" ht="16.5" customHeight="1" thickBot="1" thickTop="1">
      <c r="B123" s="386">
        <f aca="true" t="shared" si="10" ref="B123:B139">B122+1</f>
        <v>104</v>
      </c>
      <c r="C123" s="398" t="s">
        <v>165</v>
      </c>
      <c r="D123" s="199" t="s">
        <v>31</v>
      </c>
      <c r="E123" s="426">
        <v>40630</v>
      </c>
      <c r="F123" s="245">
        <v>42886</v>
      </c>
      <c r="G123" s="324">
        <v>1.037</v>
      </c>
      <c r="H123" s="55">
        <v>101.596</v>
      </c>
      <c r="I123" s="427">
        <v>105.036</v>
      </c>
      <c r="J123" s="427">
        <v>104.334</v>
      </c>
      <c r="K123" s="170" t="s">
        <v>61</v>
      </c>
      <c r="M123" s="86">
        <f>+(J123-I123)/I123</f>
        <v>-0.006683422826459482</v>
      </c>
    </row>
    <row r="124" spans="2:13" ht="16.5" customHeight="1" thickBot="1" thickTop="1">
      <c r="B124" s="386">
        <f t="shared" si="10"/>
        <v>105</v>
      </c>
      <c r="C124" s="428" t="s">
        <v>166</v>
      </c>
      <c r="D124" s="429" t="s">
        <v>12</v>
      </c>
      <c r="E124" s="426">
        <v>39097</v>
      </c>
      <c r="F124" s="316">
        <v>42878</v>
      </c>
      <c r="G124" s="430">
        <v>4.098</v>
      </c>
      <c r="H124" s="55">
        <v>139.878</v>
      </c>
      <c r="I124" s="427">
        <v>150.275</v>
      </c>
      <c r="J124" s="427">
        <v>150.221</v>
      </c>
      <c r="K124" s="431" t="s">
        <v>167</v>
      </c>
      <c r="M124" s="86">
        <f>+(J124-I124)/I124</f>
        <v>-0.0003593412077857398</v>
      </c>
    </row>
    <row r="125" spans="2:13" ht="16.5" customHeight="1" thickBot="1" thickTop="1">
      <c r="B125" s="386">
        <f t="shared" si="10"/>
        <v>106</v>
      </c>
      <c r="C125" s="432" t="s">
        <v>168</v>
      </c>
      <c r="D125" s="95" t="s">
        <v>169</v>
      </c>
      <c r="E125" s="433">
        <v>40543</v>
      </c>
      <c r="F125" s="413">
        <v>42874</v>
      </c>
      <c r="G125" s="434">
        <v>1.329</v>
      </c>
      <c r="H125" s="55">
        <v>104.843</v>
      </c>
      <c r="I125" s="55">
        <v>107.13</v>
      </c>
      <c r="J125" s="55">
        <v>107.058</v>
      </c>
      <c r="K125" s="163" t="s">
        <v>58</v>
      </c>
      <c r="M125" s="86" t="e">
        <f>+(#REF!-I125)/I125</f>
        <v>#REF!</v>
      </c>
    </row>
    <row r="126" spans="2:13" ht="16.5" customHeight="1" thickBot="1" thickTop="1">
      <c r="B126" s="386">
        <f t="shared" si="10"/>
        <v>107</v>
      </c>
      <c r="C126" s="198" t="s">
        <v>170</v>
      </c>
      <c r="D126" s="435" t="s">
        <v>169</v>
      </c>
      <c r="E126" s="436">
        <v>40543</v>
      </c>
      <c r="F126" s="413">
        <v>42874</v>
      </c>
      <c r="G126" s="437">
        <v>0.174</v>
      </c>
      <c r="H126" s="55">
        <v>104.328</v>
      </c>
      <c r="I126" s="55">
        <v>105.86</v>
      </c>
      <c r="J126" s="55">
        <v>105.106</v>
      </c>
      <c r="K126" s="163" t="s">
        <v>58</v>
      </c>
      <c r="M126" s="86">
        <f aca="true" t="shared" si="11" ref="M126:M131">+(J126-I126)/I126</f>
        <v>-0.007122614774230161</v>
      </c>
    </row>
    <row r="127" spans="2:13" ht="16.5" customHeight="1" thickBot="1" thickTop="1">
      <c r="B127" s="386">
        <f t="shared" si="10"/>
        <v>108</v>
      </c>
      <c r="C127" s="438" t="s">
        <v>171</v>
      </c>
      <c r="D127" s="199" t="s">
        <v>79</v>
      </c>
      <c r="E127" s="436">
        <v>38671</v>
      </c>
      <c r="F127" s="413">
        <v>42884</v>
      </c>
      <c r="G127" s="434">
        <v>2.037</v>
      </c>
      <c r="H127" s="439">
        <v>197.772</v>
      </c>
      <c r="I127" s="439">
        <v>208.056</v>
      </c>
      <c r="J127" s="439">
        <v>208.612</v>
      </c>
      <c r="K127" s="178" t="s">
        <v>64</v>
      </c>
      <c r="M127" s="86">
        <f t="shared" si="11"/>
        <v>0.0026723574422270117</v>
      </c>
    </row>
    <row r="128" spans="2:13" ht="16.5" customHeight="1" thickBot="1" thickTop="1">
      <c r="B128" s="386">
        <f t="shared" si="10"/>
        <v>109</v>
      </c>
      <c r="C128" s="438" t="s">
        <v>172</v>
      </c>
      <c r="D128" s="199" t="s">
        <v>79</v>
      </c>
      <c r="E128" s="436">
        <v>38671</v>
      </c>
      <c r="F128" s="413">
        <v>42884</v>
      </c>
      <c r="G128" s="407">
        <v>2.729</v>
      </c>
      <c r="H128" s="55">
        <v>179.605</v>
      </c>
      <c r="I128" s="440">
        <v>186.883</v>
      </c>
      <c r="J128" s="440">
        <v>187.18</v>
      </c>
      <c r="K128" s="178" t="s">
        <v>64</v>
      </c>
      <c r="M128" s="86">
        <f t="shared" si="11"/>
        <v>0.0015892296249524944</v>
      </c>
    </row>
    <row r="129" spans="2:13" ht="16.5" customHeight="1" thickBot="1" thickTop="1">
      <c r="B129" s="386">
        <f t="shared" si="10"/>
        <v>110</v>
      </c>
      <c r="C129" s="438" t="s">
        <v>173</v>
      </c>
      <c r="D129" s="199" t="s">
        <v>79</v>
      </c>
      <c r="E129" s="436">
        <v>38671</v>
      </c>
      <c r="F129" s="413">
        <v>42884</v>
      </c>
      <c r="G129" s="407">
        <v>5.167</v>
      </c>
      <c r="H129" s="55">
        <v>156.174</v>
      </c>
      <c r="I129" s="440">
        <v>157.842</v>
      </c>
      <c r="J129" s="440">
        <v>158.053</v>
      </c>
      <c r="K129" s="178" t="s">
        <v>64</v>
      </c>
      <c r="M129" s="86">
        <f t="shared" si="11"/>
        <v>0.0013367798177923765</v>
      </c>
    </row>
    <row r="130" spans="2:13" ht="16.5" customHeight="1" thickBot="1" thickTop="1">
      <c r="B130" s="386">
        <f t="shared" si="10"/>
        <v>111</v>
      </c>
      <c r="C130" s="441" t="s">
        <v>174</v>
      </c>
      <c r="D130" s="442" t="s">
        <v>79</v>
      </c>
      <c r="E130" s="443">
        <v>40014</v>
      </c>
      <c r="F130" s="444" t="s">
        <v>175</v>
      </c>
      <c r="G130" s="403" t="s">
        <v>175</v>
      </c>
      <c r="H130" s="55">
        <v>21.231</v>
      </c>
      <c r="I130" s="445">
        <v>22.562</v>
      </c>
      <c r="J130" s="445">
        <v>22.653</v>
      </c>
      <c r="K130" s="178" t="s">
        <v>64</v>
      </c>
      <c r="M130" s="86">
        <f t="shared" si="11"/>
        <v>0.004033330378512433</v>
      </c>
    </row>
    <row r="131" spans="2:13" ht="16.5" customHeight="1" thickBot="1" thickTop="1">
      <c r="B131" s="386">
        <f t="shared" si="10"/>
        <v>112</v>
      </c>
      <c r="C131" s="441" t="s">
        <v>176</v>
      </c>
      <c r="D131" s="442" t="s">
        <v>79</v>
      </c>
      <c r="E131" s="443">
        <v>40455</v>
      </c>
      <c r="F131" s="413" t="s">
        <v>175</v>
      </c>
      <c r="G131" s="403" t="s">
        <v>175</v>
      </c>
      <c r="H131" s="55">
        <v>147.351</v>
      </c>
      <c r="I131" s="445">
        <v>142.869</v>
      </c>
      <c r="J131" s="445">
        <v>142.095</v>
      </c>
      <c r="K131" s="178" t="s">
        <v>64</v>
      </c>
      <c r="M131" s="86">
        <f t="shared" si="11"/>
        <v>-0.005417550343321511</v>
      </c>
    </row>
    <row r="132" spans="2:13" ht="16.5" customHeight="1" thickBot="1" thickTop="1">
      <c r="B132" s="386">
        <f t="shared" si="10"/>
        <v>113</v>
      </c>
      <c r="C132" s="441" t="s">
        <v>177</v>
      </c>
      <c r="D132" s="442" t="s">
        <v>178</v>
      </c>
      <c r="E132" s="443">
        <v>40240</v>
      </c>
      <c r="F132" s="413">
        <v>42829</v>
      </c>
      <c r="G132" s="403">
        <v>1.244</v>
      </c>
      <c r="H132" s="55">
        <v>124.939</v>
      </c>
      <c r="I132" s="445">
        <v>122.006</v>
      </c>
      <c r="J132" s="445">
        <v>119.947</v>
      </c>
      <c r="K132" s="170" t="s">
        <v>61</v>
      </c>
      <c r="M132" s="86" t="e">
        <f>+(I132-#REF!)/#REF!</f>
        <v>#REF!</v>
      </c>
    </row>
    <row r="133" spans="2:13" ht="16.5" customHeight="1" thickBot="1" thickTop="1">
      <c r="B133" s="386">
        <f t="shared" si="10"/>
        <v>114</v>
      </c>
      <c r="C133" s="446" t="s">
        <v>179</v>
      </c>
      <c r="D133" s="447" t="s">
        <v>131</v>
      </c>
      <c r="E133" s="448">
        <v>40147</v>
      </c>
      <c r="F133" s="413">
        <v>41418</v>
      </c>
      <c r="G133" s="407">
        <v>32.752</v>
      </c>
      <c r="H133" s="449">
        <v>8930.614</v>
      </c>
      <c r="I133" s="450">
        <v>8963.289</v>
      </c>
      <c r="J133" s="450">
        <v>8911.344</v>
      </c>
      <c r="K133" s="178" t="s">
        <v>64</v>
      </c>
      <c r="M133" s="86">
        <f>+(J133-I133)/I133</f>
        <v>-0.005795305718693387</v>
      </c>
    </row>
    <row r="134" spans="2:14" ht="16.5" customHeight="1" thickBot="1" thickTop="1">
      <c r="B134" s="386">
        <f t="shared" si="10"/>
        <v>115</v>
      </c>
      <c r="C134" s="451" t="s">
        <v>180</v>
      </c>
      <c r="D134" s="452" t="s">
        <v>114</v>
      </c>
      <c r="E134" s="453">
        <v>41359</v>
      </c>
      <c r="F134" s="323">
        <v>42516</v>
      </c>
      <c r="G134" s="454">
        <v>0.102</v>
      </c>
      <c r="H134" s="186">
        <v>8.151</v>
      </c>
      <c r="I134" s="455" t="s">
        <v>60</v>
      </c>
      <c r="J134" s="455" t="s">
        <v>60</v>
      </c>
      <c r="K134" s="178" t="s">
        <v>64</v>
      </c>
      <c r="L134" s="456"/>
      <c r="M134" s="86" t="e">
        <f>+(J134-I134)/I134</f>
        <v>#VALUE!</v>
      </c>
      <c r="N134" s="456"/>
    </row>
    <row r="135" spans="2:13" ht="16.5" customHeight="1" thickBot="1" thickTop="1">
      <c r="B135" s="386">
        <f t="shared" si="10"/>
        <v>116</v>
      </c>
      <c r="C135" s="446" t="s">
        <v>181</v>
      </c>
      <c r="D135" s="447" t="s">
        <v>131</v>
      </c>
      <c r="E135" s="457">
        <v>41984</v>
      </c>
      <c r="F135" s="458" t="s">
        <v>175</v>
      </c>
      <c r="G135" s="459" t="s">
        <v>175</v>
      </c>
      <c r="H135" s="460">
        <v>89.496</v>
      </c>
      <c r="I135" s="461">
        <v>81.913</v>
      </c>
      <c r="J135" s="461">
        <v>81.556</v>
      </c>
      <c r="K135" s="178" t="s">
        <v>64</v>
      </c>
      <c r="M135" s="86">
        <f>+(J135-I135)/I135</f>
        <v>-0.004358282568090527</v>
      </c>
    </row>
    <row r="136" spans="2:13" ht="16.5" customHeight="1" thickTop="1">
      <c r="B136" s="386">
        <f t="shared" si="10"/>
        <v>117</v>
      </c>
      <c r="C136" s="462" t="s">
        <v>182</v>
      </c>
      <c r="D136" s="412" t="s">
        <v>53</v>
      </c>
      <c r="E136" s="463">
        <v>42170</v>
      </c>
      <c r="F136" s="323">
        <v>42851</v>
      </c>
      <c r="G136" s="464">
        <v>17.382</v>
      </c>
      <c r="H136" s="367">
        <v>999.688</v>
      </c>
      <c r="I136" s="367">
        <v>1000.608</v>
      </c>
      <c r="J136" s="367">
        <v>1004.364</v>
      </c>
      <c r="K136" s="178"/>
      <c r="M136" s="190"/>
    </row>
    <row r="137" spans="2:13" ht="16.5" customHeight="1">
      <c r="B137" s="386">
        <f t="shared" si="10"/>
        <v>118</v>
      </c>
      <c r="C137" s="465" t="s">
        <v>183</v>
      </c>
      <c r="D137" s="412" t="s">
        <v>10</v>
      </c>
      <c r="E137" s="406">
        <v>42352</v>
      </c>
      <c r="F137" s="323">
        <v>42881</v>
      </c>
      <c r="G137" s="464">
        <v>130.174</v>
      </c>
      <c r="H137" s="367">
        <v>5189.664</v>
      </c>
      <c r="I137" s="367">
        <v>5674.771</v>
      </c>
      <c r="J137" s="367">
        <v>5664.843</v>
      </c>
      <c r="K137" s="178"/>
      <c r="M137" s="190"/>
    </row>
    <row r="138" spans="2:14" ht="16.5" customHeight="1">
      <c r="B138" s="386">
        <f t="shared" si="10"/>
        <v>119</v>
      </c>
      <c r="C138" s="466" t="s">
        <v>184</v>
      </c>
      <c r="D138" s="467" t="s">
        <v>28</v>
      </c>
      <c r="E138" s="468">
        <v>42580</v>
      </c>
      <c r="F138" s="469" t="s">
        <v>83</v>
      </c>
      <c r="G138" s="459" t="s">
        <v>17</v>
      </c>
      <c r="H138" s="367">
        <v>5050.7</v>
      </c>
      <c r="I138" s="470">
        <v>5054.106</v>
      </c>
      <c r="J138" s="470">
        <v>5063.538</v>
      </c>
      <c r="K138" s="471"/>
      <c r="L138" s="472"/>
      <c r="M138" s="473"/>
      <c r="N138" s="472"/>
    </row>
    <row r="139" spans="2:14" ht="16.5" customHeight="1" thickBot="1">
      <c r="B139" s="386">
        <f t="shared" si="10"/>
        <v>120</v>
      </c>
      <c r="C139" s="474" t="s">
        <v>185</v>
      </c>
      <c r="D139" s="383" t="s">
        <v>31</v>
      </c>
      <c r="E139" s="422">
        <v>42920</v>
      </c>
      <c r="F139" s="475" t="s">
        <v>83</v>
      </c>
      <c r="G139" s="476" t="s">
        <v>17</v>
      </c>
      <c r="H139" s="60" t="s">
        <v>83</v>
      </c>
      <c r="I139" s="477">
        <v>100.643</v>
      </c>
      <c r="J139" s="477">
        <v>100.738</v>
      </c>
      <c r="K139" s="478"/>
      <c r="L139" s="479"/>
      <c r="M139" s="480"/>
      <c r="N139" s="479"/>
    </row>
    <row r="140" spans="2:14" ht="13.5" customHeight="1" thickBot="1" thickTop="1">
      <c r="B140" s="28" t="s">
        <v>186</v>
      </c>
      <c r="C140" s="29"/>
      <c r="D140" s="29"/>
      <c r="E140" s="29"/>
      <c r="F140" s="29"/>
      <c r="G140" s="29"/>
      <c r="H140" s="29"/>
      <c r="I140" s="29"/>
      <c r="J140" s="30"/>
      <c r="K140" s="319"/>
      <c r="L140" s="319"/>
      <c r="M140" s="157"/>
      <c r="N140" s="319"/>
    </row>
    <row r="141" spans="2:14" ht="16.5" customHeight="1" thickBot="1" thickTop="1">
      <c r="B141" s="386">
        <f>B139+1</f>
        <v>121</v>
      </c>
      <c r="C141" s="481" t="s">
        <v>187</v>
      </c>
      <c r="D141" s="482" t="s">
        <v>129</v>
      </c>
      <c r="E141" s="483">
        <v>42024</v>
      </c>
      <c r="F141" s="483">
        <v>42886</v>
      </c>
      <c r="G141" s="484">
        <v>2.231</v>
      </c>
      <c r="H141" s="485">
        <v>111.981</v>
      </c>
      <c r="I141" s="486">
        <v>113.275</v>
      </c>
      <c r="J141" s="486">
        <v>113.204</v>
      </c>
      <c r="K141" s="212" t="s">
        <v>64</v>
      </c>
      <c r="L141" s="31"/>
      <c r="M141" s="487">
        <f>+(J141-I141)/I141</f>
        <v>-0.0006267932023836871</v>
      </c>
      <c r="N141" s="31"/>
    </row>
    <row r="142" spans="2:13" ht="16.5" customHeight="1" thickBot="1" thickTop="1">
      <c r="B142" s="488" t="s">
        <v>188</v>
      </c>
      <c r="C142" s="380"/>
      <c r="D142" s="380"/>
      <c r="E142" s="380"/>
      <c r="F142" s="380"/>
      <c r="G142" s="380"/>
      <c r="H142" s="380"/>
      <c r="I142" s="380"/>
      <c r="J142" s="381"/>
      <c r="M142" s="157"/>
    </row>
    <row r="143" spans="2:13" ht="16.5" customHeight="1" thickBot="1" thickTop="1">
      <c r="B143" s="489">
        <v>122</v>
      </c>
      <c r="C143" s="490" t="s">
        <v>189</v>
      </c>
      <c r="D143" s="491" t="s">
        <v>114</v>
      </c>
      <c r="E143" s="492">
        <v>41317</v>
      </c>
      <c r="F143" s="323">
        <v>42865</v>
      </c>
      <c r="G143" s="493">
        <v>0.089</v>
      </c>
      <c r="H143" s="494">
        <v>8.969</v>
      </c>
      <c r="I143" s="495" t="s">
        <v>60</v>
      </c>
      <c r="J143" s="495" t="s">
        <v>60</v>
      </c>
      <c r="K143" s="178" t="s">
        <v>64</v>
      </c>
      <c r="M143" s="86" t="e">
        <f>+(J143-I143)/I143</f>
        <v>#VALUE!</v>
      </c>
    </row>
    <row r="144" spans="2:13" ht="16.5" customHeight="1" thickBot="1" thickTop="1">
      <c r="B144" s="496">
        <v>123</v>
      </c>
      <c r="C144" s="153" t="s">
        <v>190</v>
      </c>
      <c r="D144" s="497" t="s">
        <v>12</v>
      </c>
      <c r="E144" s="498">
        <v>42506</v>
      </c>
      <c r="F144" s="499" t="s">
        <v>175</v>
      </c>
      <c r="G144" s="499" t="s">
        <v>175</v>
      </c>
      <c r="H144" s="500">
        <v>10178.478</v>
      </c>
      <c r="I144" s="500">
        <v>10891.925</v>
      </c>
      <c r="J144" s="500">
        <v>10914.871</v>
      </c>
      <c r="K144" s="178" t="s">
        <v>64</v>
      </c>
      <c r="M144" s="86">
        <f>+(J144-I144)/I144</f>
        <v>0.0021066983109046303</v>
      </c>
    </row>
    <row r="145" spans="2:11" s="503" customFormat="1" ht="13.5" customHeight="1" thickTop="1">
      <c r="B145" s="501"/>
      <c r="C145" s="8"/>
      <c r="D145" s="8"/>
      <c r="E145" s="8"/>
      <c r="F145" s="8"/>
      <c r="G145" s="8"/>
      <c r="H145" s="8"/>
      <c r="I145" s="8"/>
      <c r="J145" s="8"/>
      <c r="K145" s="502"/>
    </row>
    <row r="146" s="503" customFormat="1" ht="13.5" customHeight="1">
      <c r="B146" s="501" t="s">
        <v>191</v>
      </c>
    </row>
    <row r="147" spans="2:13" s="503" customFormat="1" ht="15.75" customHeight="1">
      <c r="B147" s="501" t="s">
        <v>192</v>
      </c>
      <c r="C147" s="8"/>
      <c r="D147" s="504"/>
      <c r="E147" s="505"/>
      <c r="F147" s="506"/>
      <c r="G147" s="505"/>
      <c r="H147" s="505"/>
      <c r="I147" s="505"/>
      <c r="J147" s="507"/>
      <c r="M147" s="508"/>
    </row>
    <row r="148" spans="2:13" s="503" customFormat="1" ht="15.75" customHeight="1">
      <c r="B148" s="501" t="s">
        <v>193</v>
      </c>
      <c r="E148" s="505"/>
      <c r="F148" s="506"/>
      <c r="G148" s="76"/>
      <c r="H148" s="505"/>
      <c r="I148" s="76"/>
      <c r="J148" s="507"/>
      <c r="M148" s="508"/>
    </row>
    <row r="149" spans="2:13" s="503" customFormat="1" ht="15.75" customHeight="1">
      <c r="B149" s="501" t="s">
        <v>194</v>
      </c>
      <c r="D149" s="504"/>
      <c r="E149" s="505"/>
      <c r="F149" s="505"/>
      <c r="G149" s="76" t="s">
        <v>195</v>
      </c>
      <c r="H149" s="505"/>
      <c r="I149" s="505"/>
      <c r="J149" s="507"/>
      <c r="M149" s="508"/>
    </row>
    <row r="150" spans="2:13" s="503" customFormat="1" ht="15.75" customHeight="1" thickBot="1">
      <c r="B150" s="501" t="s">
        <v>196</v>
      </c>
      <c r="C150" s="504"/>
      <c r="D150" s="504"/>
      <c r="E150" s="505" t="s">
        <v>197</v>
      </c>
      <c r="F150" s="505"/>
      <c r="G150" s="505"/>
      <c r="H150" s="505"/>
      <c r="I150" s="505"/>
      <c r="J150" s="507"/>
      <c r="M150" s="508"/>
    </row>
    <row r="151" spans="2:13" s="503" customFormat="1" ht="15.75" customHeight="1" thickBot="1" thickTop="1">
      <c r="B151" s="509"/>
      <c r="C151" s="504"/>
      <c r="D151" s="504"/>
      <c r="E151" s="505"/>
      <c r="F151" s="505"/>
      <c r="G151" s="510"/>
      <c r="H151" s="510"/>
      <c r="I151" s="505"/>
      <c r="J151" s="507"/>
      <c r="M151" s="508"/>
    </row>
    <row r="152" spans="2:13" s="503" customFormat="1" ht="15.75" customHeight="1" thickTop="1">
      <c r="B152" s="509"/>
      <c r="C152" s="504"/>
      <c r="D152" s="504"/>
      <c r="E152" s="505"/>
      <c r="F152" s="505"/>
      <c r="G152" s="505"/>
      <c r="H152" s="505"/>
      <c r="I152" s="505"/>
      <c r="J152" s="507"/>
      <c r="M152" s="508"/>
    </row>
    <row r="153" spans="2:13" s="503" customFormat="1" ht="15.75" customHeight="1">
      <c r="B153" s="509"/>
      <c r="C153" s="504"/>
      <c r="D153" s="504"/>
      <c r="E153" s="505"/>
      <c r="F153" s="505"/>
      <c r="G153" s="505"/>
      <c r="H153" s="505"/>
      <c r="I153" s="505"/>
      <c r="J153" s="507"/>
      <c r="M153" s="508"/>
    </row>
    <row r="154" spans="2:13" s="503" customFormat="1" ht="15.75" customHeight="1">
      <c r="B154" s="509"/>
      <c r="C154" s="504"/>
      <c r="D154" s="504"/>
      <c r="E154" s="505"/>
      <c r="F154" s="505" t="s">
        <v>198</v>
      </c>
      <c r="G154" s="505"/>
      <c r="H154" s="505"/>
      <c r="I154" s="505"/>
      <c r="J154" s="507"/>
      <c r="M154" s="508"/>
    </row>
    <row r="155" spans="2:13" s="503" customFormat="1" ht="15.75" customHeight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</row>
    <row r="156" spans="2:13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</row>
    <row r="157" spans="2:13" s="503" customFormat="1" ht="15.75" customHeight="1">
      <c r="B157" s="509"/>
      <c r="C157" s="504"/>
      <c r="D157" s="504"/>
      <c r="E157" s="505"/>
      <c r="F157" s="505"/>
      <c r="G157" s="505"/>
      <c r="H157" s="505"/>
      <c r="I157" s="505"/>
      <c r="J157" s="507"/>
      <c r="M157" s="508"/>
    </row>
    <row r="158" spans="2:13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</row>
    <row r="159" spans="2:13" s="503" customFormat="1" ht="15.75" customHeight="1">
      <c r="B159" s="509"/>
      <c r="C159" s="504"/>
      <c r="D159" s="504" t="s">
        <v>195</v>
      </c>
      <c r="E159" s="505"/>
      <c r="F159" s="505"/>
      <c r="G159" s="505"/>
      <c r="H159" s="505"/>
      <c r="I159" s="505"/>
      <c r="J159" s="507"/>
      <c r="M159" s="508"/>
    </row>
    <row r="160" spans="2:13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</row>
    <row r="161" spans="2:13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</row>
    <row r="162" spans="2:13" s="503" customFormat="1" ht="15.75" customHeight="1">
      <c r="B162" s="509"/>
      <c r="C162" s="504"/>
      <c r="D162" s="504"/>
      <c r="E162" s="505"/>
      <c r="F162" s="505"/>
      <c r="G162" s="505"/>
      <c r="H162" s="505"/>
      <c r="I162" s="505"/>
      <c r="J162" s="507"/>
      <c r="M162" s="508"/>
    </row>
    <row r="163" spans="2:13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</row>
    <row r="164" spans="2:13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</row>
    <row r="165" spans="2:13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</row>
    <row r="166" spans="2:13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</row>
    <row r="167" spans="2:13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</row>
    <row r="168" spans="2:13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</row>
    <row r="169" spans="2:13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</row>
    <row r="170" spans="2:13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</row>
    <row r="171" spans="2:13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</row>
    <row r="172" spans="2:13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</row>
    <row r="173" spans="2:13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</row>
    <row r="174" spans="2:13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</row>
    <row r="175" spans="2:13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</row>
    <row r="176" spans="2:13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</row>
    <row r="177" spans="2:13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</row>
    <row r="178" spans="2:13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</row>
    <row r="179" spans="2:13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</row>
    <row r="180" spans="2:13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</row>
    <row r="181" spans="2:13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</row>
    <row r="182" spans="2:13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</row>
    <row r="183" spans="2:13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9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9"/>
    </row>
    <row r="512" spans="1:14" s="31" customFormat="1" ht="15.75" customHeight="1">
      <c r="A512" s="8"/>
      <c r="B512" s="509"/>
      <c r="C512" s="504"/>
      <c r="D512" s="504"/>
      <c r="E512" s="505"/>
      <c r="F512" s="505"/>
      <c r="G512" s="505"/>
      <c r="H512" s="505"/>
      <c r="I512" s="505"/>
      <c r="J512" s="507"/>
      <c r="K512" s="8"/>
      <c r="L512" s="8"/>
      <c r="M512" s="9"/>
      <c r="N512" s="8"/>
    </row>
    <row r="513" spans="1:14" s="31" customFormat="1" ht="15.75" customHeight="1">
      <c r="A513" s="8"/>
      <c r="B513" s="509"/>
      <c r="C513" s="504"/>
      <c r="D513" s="504"/>
      <c r="E513" s="505"/>
      <c r="F513" s="505"/>
      <c r="G513" s="505"/>
      <c r="H513" s="505"/>
      <c r="I513" s="505"/>
      <c r="J513" s="507"/>
      <c r="K513" s="8"/>
      <c r="L513" s="8"/>
      <c r="M513" s="9"/>
      <c r="N513" s="8"/>
    </row>
    <row r="514" spans="1:14" s="31" customFormat="1" ht="15.75" customHeight="1">
      <c r="A514" s="8"/>
      <c r="B514" s="509"/>
      <c r="C514" s="504"/>
      <c r="D514" s="504"/>
      <c r="E514" s="505"/>
      <c r="F514" s="505"/>
      <c r="G514" s="505"/>
      <c r="H514" s="505"/>
      <c r="I514" s="505"/>
      <c r="J514" s="507"/>
      <c r="K514" s="8"/>
      <c r="L514" s="8"/>
      <c r="M514" s="9"/>
      <c r="N514" s="8"/>
    </row>
    <row r="515" spans="1:14" s="31" customFormat="1" ht="15.75" customHeight="1">
      <c r="A515" s="8"/>
      <c r="B515" s="509"/>
      <c r="C515" s="504"/>
      <c r="D515" s="504"/>
      <c r="E515" s="505"/>
      <c r="F515" s="505"/>
      <c r="G515" s="505"/>
      <c r="H515" s="505"/>
      <c r="I515" s="505"/>
      <c r="J515" s="507"/>
      <c r="K515" s="8"/>
      <c r="L515" s="8"/>
      <c r="M515" s="9"/>
      <c r="N515" s="8"/>
    </row>
    <row r="516" spans="1:14" s="31" customFormat="1" ht="15.75" customHeight="1">
      <c r="A516" s="8"/>
      <c r="B516" s="509"/>
      <c r="C516" s="504"/>
      <c r="D516" s="504"/>
      <c r="E516" s="505"/>
      <c r="F516" s="505"/>
      <c r="G516" s="505"/>
      <c r="H516" s="505"/>
      <c r="I516" s="505"/>
      <c r="J516" s="507"/>
      <c r="K516" s="8"/>
      <c r="L516" s="8"/>
      <c r="M516" s="9"/>
      <c r="N516" s="8"/>
    </row>
    <row r="517" spans="1:14" s="31" customFormat="1" ht="15.75" customHeight="1">
      <c r="A517" s="8"/>
      <c r="B517" s="509"/>
      <c r="C517" s="504"/>
      <c r="D517" s="504"/>
      <c r="E517" s="505"/>
      <c r="F517" s="505"/>
      <c r="G517" s="505"/>
      <c r="H517" s="505"/>
      <c r="I517" s="505"/>
      <c r="J517" s="507"/>
      <c r="K517" s="8"/>
      <c r="L517" s="8"/>
      <c r="M517" s="9"/>
      <c r="N517" s="8"/>
    </row>
    <row r="518" spans="1:14" s="31" customFormat="1" ht="15.75" customHeight="1">
      <c r="A518" s="8"/>
      <c r="B518" s="509"/>
      <c r="C518" s="504"/>
      <c r="D518" s="504"/>
      <c r="E518" s="505"/>
      <c r="F518" s="505"/>
      <c r="G518" s="505"/>
      <c r="H518" s="505"/>
      <c r="I518" s="505"/>
      <c r="J518" s="507"/>
      <c r="K518" s="8"/>
      <c r="L518" s="8"/>
      <c r="M518" s="9"/>
      <c r="N518" s="8"/>
    </row>
    <row r="519" spans="1:14" s="31" customFormat="1" ht="15.75" customHeight="1">
      <c r="A519" s="8"/>
      <c r="B519" s="501"/>
      <c r="C519" s="504"/>
      <c r="D519" s="504"/>
      <c r="E519" s="505"/>
      <c r="F519" s="505"/>
      <c r="G519" s="505"/>
      <c r="H519" s="505"/>
      <c r="I519" s="505"/>
      <c r="J519" s="507"/>
      <c r="K519" s="8"/>
      <c r="L519" s="8"/>
      <c r="M519" s="9"/>
      <c r="N519" s="8"/>
    </row>
    <row r="520" spans="1:14" s="31" customFormat="1" ht="15.75" customHeight="1">
      <c r="A520" s="8"/>
      <c r="B520" s="501"/>
      <c r="C520" s="8"/>
      <c r="D520" s="8"/>
      <c r="E520" s="8"/>
      <c r="F520" s="8"/>
      <c r="G520" s="8"/>
      <c r="H520" s="8"/>
      <c r="I520" s="8"/>
      <c r="J520" s="511"/>
      <c r="K520" s="8"/>
      <c r="L520" s="8"/>
      <c r="M520" s="9"/>
      <c r="N520" s="8"/>
    </row>
    <row r="521" spans="1:14" s="31" customFormat="1" ht="15.75" customHeight="1">
      <c r="A521" s="8"/>
      <c r="B521" s="501"/>
      <c r="C521" s="8"/>
      <c r="D521" s="8"/>
      <c r="E521" s="8"/>
      <c r="F521" s="8"/>
      <c r="G521" s="8"/>
      <c r="H521" s="8"/>
      <c r="I521" s="8"/>
      <c r="J521" s="511"/>
      <c r="K521" s="8"/>
      <c r="L521" s="8"/>
      <c r="M521" s="9"/>
      <c r="N521" s="8"/>
    </row>
    <row r="522" spans="1:14" s="31" customFormat="1" ht="15.75" customHeight="1">
      <c r="A522" s="8"/>
      <c r="B522" s="501"/>
      <c r="C522" s="8"/>
      <c r="D522" s="8"/>
      <c r="E522" s="8"/>
      <c r="F522" s="8"/>
      <c r="G522" s="8"/>
      <c r="H522" s="8"/>
      <c r="I522" s="8"/>
      <c r="J522" s="511"/>
      <c r="K522" s="8"/>
      <c r="L522" s="8"/>
      <c r="M522" s="9"/>
      <c r="N522" s="8"/>
    </row>
    <row r="523" spans="1:14" s="31" customFormat="1" ht="15.75" customHeight="1">
      <c r="A523" s="8"/>
      <c r="B523" s="501"/>
      <c r="C523" s="8"/>
      <c r="D523" s="8"/>
      <c r="E523" s="8"/>
      <c r="F523" s="8"/>
      <c r="G523" s="8"/>
      <c r="H523" s="8"/>
      <c r="I523" s="8"/>
      <c r="J523" s="511"/>
      <c r="K523" s="8"/>
      <c r="L523" s="8"/>
      <c r="M523" s="9"/>
      <c r="N523" s="8"/>
    </row>
    <row r="524" spans="1:14" s="31" customFormat="1" ht="15.75" customHeight="1">
      <c r="A524" s="8"/>
      <c r="B524" s="501"/>
      <c r="C524" s="8"/>
      <c r="D524" s="8"/>
      <c r="E524" s="8"/>
      <c r="F524" s="8"/>
      <c r="G524" s="8"/>
      <c r="H524" s="8"/>
      <c r="I524" s="8"/>
      <c r="J524" s="511"/>
      <c r="K524" s="8"/>
      <c r="L524" s="8"/>
      <c r="M524" s="9"/>
      <c r="N524" s="8"/>
    </row>
    <row r="525" spans="1:14" s="31" customFormat="1" ht="15.75" customHeight="1">
      <c r="A525" s="8"/>
      <c r="B525" s="501"/>
      <c r="C525" s="8"/>
      <c r="D525" s="8"/>
      <c r="E525" s="8"/>
      <c r="F525" s="8"/>
      <c r="G525" s="8"/>
      <c r="H525" s="8"/>
      <c r="I525" s="8"/>
      <c r="J525" s="511"/>
      <c r="K525" s="8"/>
      <c r="L525" s="8"/>
      <c r="M525" s="9"/>
      <c r="N525" s="8"/>
    </row>
    <row r="526" spans="1:14" s="31" customFormat="1" ht="15.75" customHeight="1">
      <c r="A526" s="8"/>
      <c r="B526" s="501"/>
      <c r="C526" s="8"/>
      <c r="D526" s="8"/>
      <c r="E526" s="8"/>
      <c r="F526" s="8"/>
      <c r="G526" s="8"/>
      <c r="H526" s="8"/>
      <c r="I526" s="8"/>
      <c r="J526" s="511"/>
      <c r="K526" s="8"/>
      <c r="L526" s="8"/>
      <c r="M526" s="9"/>
      <c r="N526" s="8"/>
    </row>
    <row r="527" spans="1:14" s="31" customFormat="1" ht="15.75" customHeight="1">
      <c r="A527" s="8"/>
      <c r="B527" s="501"/>
      <c r="C527" s="8"/>
      <c r="D527" s="8"/>
      <c r="E527" s="8"/>
      <c r="F527" s="8"/>
      <c r="G527" s="8"/>
      <c r="H527" s="8"/>
      <c r="I527" s="8"/>
      <c r="J527" s="511"/>
      <c r="K527" s="8"/>
      <c r="L527" s="8"/>
      <c r="M527" s="9"/>
      <c r="N527" s="8"/>
    </row>
    <row r="528" spans="1:14" s="31" customFormat="1" ht="15.75" customHeight="1">
      <c r="A528" s="8"/>
      <c r="B528" s="501"/>
      <c r="C528" s="8"/>
      <c r="D528" s="8"/>
      <c r="E528" s="8"/>
      <c r="F528" s="8"/>
      <c r="G528" s="8"/>
      <c r="H528" s="8"/>
      <c r="I528" s="8"/>
      <c r="J528" s="511"/>
      <c r="K528" s="8"/>
      <c r="L528" s="8"/>
      <c r="M528" s="9"/>
      <c r="N528" s="8"/>
    </row>
    <row r="529" spans="1:14" s="31" customFormat="1" ht="15.75" customHeight="1">
      <c r="A529" s="8"/>
      <c r="B529" s="501"/>
      <c r="C529" s="8"/>
      <c r="D529" s="8"/>
      <c r="E529" s="8"/>
      <c r="F529" s="8"/>
      <c r="G529" s="8"/>
      <c r="H529" s="8"/>
      <c r="I529" s="8"/>
      <c r="J529" s="511"/>
      <c r="K529" s="8"/>
      <c r="L529" s="8"/>
      <c r="M529" s="9"/>
      <c r="N529" s="8"/>
    </row>
    <row r="530" spans="1:14" s="31" customFormat="1" ht="15.75" customHeight="1">
      <c r="A530" s="8"/>
      <c r="B530" s="501"/>
      <c r="C530" s="8"/>
      <c r="D530" s="8"/>
      <c r="E530" s="8"/>
      <c r="F530" s="8"/>
      <c r="G530" s="8"/>
      <c r="H530" s="8"/>
      <c r="I530" s="8"/>
      <c r="J530" s="511"/>
      <c r="K530" s="8"/>
      <c r="L530" s="8"/>
      <c r="M530" s="9"/>
      <c r="N530" s="8"/>
    </row>
    <row r="531" spans="1:14" s="31" customFormat="1" ht="15.75" customHeight="1">
      <c r="A531" s="8"/>
      <c r="B531" s="501"/>
      <c r="C531" s="8"/>
      <c r="D531" s="8"/>
      <c r="E531" s="8"/>
      <c r="F531" s="8"/>
      <c r="G531" s="8"/>
      <c r="H531" s="8"/>
      <c r="I531" s="8"/>
      <c r="J531" s="511"/>
      <c r="K531" s="8"/>
      <c r="L531" s="8"/>
      <c r="M531" s="9"/>
      <c r="N531" s="8"/>
    </row>
    <row r="532" spans="1:14" s="31" customFormat="1" ht="15.75" customHeight="1">
      <c r="A532" s="8"/>
      <c r="B532" s="501"/>
      <c r="C532" s="8"/>
      <c r="D532" s="8"/>
      <c r="E532" s="8"/>
      <c r="F532" s="8"/>
      <c r="G532" s="8"/>
      <c r="H532" s="8"/>
      <c r="I532" s="8"/>
      <c r="J532" s="511"/>
      <c r="K532" s="8"/>
      <c r="L532" s="8"/>
      <c r="M532" s="9"/>
      <c r="N532" s="8"/>
    </row>
    <row r="533" spans="1:14" s="31" customFormat="1" ht="15.75" customHeight="1">
      <c r="A533" s="8"/>
      <c r="B533" s="501"/>
      <c r="C533" s="8"/>
      <c r="D533" s="8"/>
      <c r="E533" s="8"/>
      <c r="F533" s="8"/>
      <c r="G533" s="8"/>
      <c r="H533" s="8"/>
      <c r="I533" s="8"/>
      <c r="J533" s="511"/>
      <c r="K533" s="8"/>
      <c r="L533" s="8"/>
      <c r="M533" s="9"/>
      <c r="N533" s="8"/>
    </row>
    <row r="534" spans="1:14" s="31" customFormat="1" ht="15.75" customHeight="1">
      <c r="A534" s="8"/>
      <c r="B534" s="501"/>
      <c r="C534" s="8"/>
      <c r="D534" s="8"/>
      <c r="E534" s="8"/>
      <c r="F534" s="8"/>
      <c r="G534" s="8"/>
      <c r="H534" s="8"/>
      <c r="I534" s="8"/>
      <c r="J534" s="511"/>
      <c r="K534" s="8"/>
      <c r="L534" s="8"/>
      <c r="M534" s="9"/>
      <c r="N534" s="8"/>
    </row>
    <row r="535" spans="1:14" s="31" customFormat="1" ht="15.75" customHeight="1">
      <c r="A535" s="8"/>
      <c r="B535" s="501"/>
      <c r="C535" s="8"/>
      <c r="D535" s="8"/>
      <c r="E535" s="8"/>
      <c r="F535" s="8"/>
      <c r="G535" s="8"/>
      <c r="H535" s="8"/>
      <c r="I535" s="8"/>
      <c r="J535" s="511"/>
      <c r="K535" s="8"/>
      <c r="L535" s="8"/>
      <c r="M535" s="9"/>
      <c r="N535" s="8"/>
    </row>
    <row r="536" spans="1:14" s="31" customFormat="1" ht="15.75" customHeight="1">
      <c r="A536" s="8"/>
      <c r="B536" s="501"/>
      <c r="C536" s="8"/>
      <c r="D536" s="8"/>
      <c r="E536" s="8"/>
      <c r="F536" s="8"/>
      <c r="G536" s="8"/>
      <c r="H536" s="8"/>
      <c r="I536" s="8"/>
      <c r="J536" s="511"/>
      <c r="K536" s="8"/>
      <c r="L536" s="8"/>
      <c r="M536" s="9"/>
      <c r="N536" s="8"/>
    </row>
    <row r="537" spans="1:14" s="31" customFormat="1" ht="15.75" customHeight="1">
      <c r="A537" s="8"/>
      <c r="B537" s="501"/>
      <c r="C537" s="8"/>
      <c r="D537" s="8"/>
      <c r="E537" s="8"/>
      <c r="F537" s="8"/>
      <c r="G537" s="8"/>
      <c r="H537" s="8"/>
      <c r="I537" s="8"/>
      <c r="J537" s="511"/>
      <c r="K537" s="8"/>
      <c r="L537" s="8"/>
      <c r="M537" s="9"/>
      <c r="N537" s="8"/>
    </row>
    <row r="538" spans="1:14" s="31" customFormat="1" ht="15.75" customHeight="1">
      <c r="A538" s="8"/>
      <c r="B538" s="501"/>
      <c r="C538" s="8"/>
      <c r="D538" s="8"/>
      <c r="E538" s="8"/>
      <c r="F538" s="8"/>
      <c r="G538" s="8"/>
      <c r="H538" s="8"/>
      <c r="I538" s="8"/>
      <c r="J538" s="511"/>
      <c r="K538" s="8"/>
      <c r="L538" s="8"/>
      <c r="M538" s="9"/>
      <c r="N538" s="8"/>
    </row>
    <row r="539" spans="1:14" s="31" customFormat="1" ht="15.75" customHeight="1">
      <c r="A539" s="8"/>
      <c r="B539" s="501"/>
      <c r="C539" s="8"/>
      <c r="D539" s="8"/>
      <c r="E539" s="8"/>
      <c r="F539" s="8"/>
      <c r="G539" s="8"/>
      <c r="H539" s="8"/>
      <c r="I539" s="8"/>
      <c r="J539" s="511"/>
      <c r="K539" s="8"/>
      <c r="L539" s="8"/>
      <c r="M539" s="9"/>
      <c r="N539" s="8"/>
    </row>
    <row r="540" spans="1:14" s="31" customFormat="1" ht="15.75" customHeight="1">
      <c r="A540" s="8"/>
      <c r="B540" s="501"/>
      <c r="C540" s="8"/>
      <c r="D540" s="8"/>
      <c r="E540" s="8"/>
      <c r="F540" s="8"/>
      <c r="G540" s="8"/>
      <c r="H540" s="8"/>
      <c r="I540" s="8"/>
      <c r="J540" s="511"/>
      <c r="K540" s="8"/>
      <c r="L540" s="8"/>
      <c r="M540" s="9"/>
      <c r="N540" s="8"/>
    </row>
    <row r="541" spans="1:14" s="31" customFormat="1" ht="15.75" customHeight="1">
      <c r="A541" s="8"/>
      <c r="B541" s="501"/>
      <c r="C541" s="8"/>
      <c r="D541" s="8"/>
      <c r="E541" s="8"/>
      <c r="F541" s="8"/>
      <c r="G541" s="8"/>
      <c r="H541" s="8"/>
      <c r="I541" s="8"/>
      <c r="J541" s="511"/>
      <c r="K541" s="8"/>
      <c r="L541" s="8"/>
      <c r="M541" s="9"/>
      <c r="N541" s="8"/>
    </row>
    <row r="542" spans="1:14" s="31" customFormat="1" ht="15.75" customHeight="1">
      <c r="A542" s="8"/>
      <c r="B542" s="501"/>
      <c r="C542" s="8"/>
      <c r="D542" s="8"/>
      <c r="E542" s="8"/>
      <c r="F542" s="8"/>
      <c r="G542" s="8"/>
      <c r="H542" s="8"/>
      <c r="I542" s="8"/>
      <c r="J542" s="511"/>
      <c r="K542" s="8"/>
      <c r="L542" s="8"/>
      <c r="M542" s="9"/>
      <c r="N542" s="8"/>
    </row>
    <row r="543" spans="1:14" s="31" customFormat="1" ht="15.75" customHeight="1">
      <c r="A543" s="8"/>
      <c r="B543" s="501"/>
      <c r="C543" s="8"/>
      <c r="D543" s="8"/>
      <c r="E543" s="8"/>
      <c r="F543" s="8"/>
      <c r="G543" s="8"/>
      <c r="H543" s="8"/>
      <c r="I543" s="8"/>
      <c r="J543" s="511"/>
      <c r="K543" s="8"/>
      <c r="L543" s="8"/>
      <c r="M543" s="9"/>
      <c r="N543" s="8"/>
    </row>
    <row r="544" spans="1:14" s="31" customFormat="1" ht="15.75" customHeight="1">
      <c r="A544" s="8"/>
      <c r="B544" s="501"/>
      <c r="C544" s="8"/>
      <c r="D544" s="8"/>
      <c r="E544" s="8"/>
      <c r="F544" s="8"/>
      <c r="G544" s="8"/>
      <c r="H544" s="8"/>
      <c r="I544" s="8"/>
      <c r="J544" s="511"/>
      <c r="K544" s="8"/>
      <c r="L544" s="8"/>
      <c r="M544" s="9"/>
      <c r="N544" s="8"/>
    </row>
    <row r="545" spans="1:14" s="31" customFormat="1" ht="15.75" customHeight="1">
      <c r="A545" s="8"/>
      <c r="B545" s="501"/>
      <c r="C545" s="8"/>
      <c r="D545" s="8"/>
      <c r="E545" s="8"/>
      <c r="F545" s="8"/>
      <c r="G545" s="8"/>
      <c r="H545" s="8"/>
      <c r="I545" s="8"/>
      <c r="J545" s="511"/>
      <c r="K545" s="8"/>
      <c r="L545" s="8"/>
      <c r="M545" s="9"/>
      <c r="N545" s="8"/>
    </row>
    <row r="546" spans="1:14" s="31" customFormat="1" ht="15.75" customHeight="1">
      <c r="A546" s="8"/>
      <c r="B546" s="501"/>
      <c r="C546" s="8"/>
      <c r="D546" s="8"/>
      <c r="E546" s="8"/>
      <c r="F546" s="8"/>
      <c r="G546" s="8"/>
      <c r="H546" s="8"/>
      <c r="I546" s="8"/>
      <c r="J546" s="511"/>
      <c r="K546" s="8"/>
      <c r="L546" s="8"/>
      <c r="M546" s="9"/>
      <c r="N546" s="8"/>
    </row>
    <row r="547" spans="1:14" s="31" customFormat="1" ht="15.75" customHeight="1">
      <c r="A547" s="8"/>
      <c r="B547" s="501"/>
      <c r="C547" s="8"/>
      <c r="D547" s="8"/>
      <c r="E547" s="8"/>
      <c r="F547" s="8"/>
      <c r="G547" s="8"/>
      <c r="H547" s="8"/>
      <c r="I547" s="8"/>
      <c r="J547" s="511"/>
      <c r="K547" s="8"/>
      <c r="L547" s="8"/>
      <c r="M547" s="9"/>
      <c r="N547" s="8"/>
    </row>
    <row r="548" spans="1:14" s="31" customFormat="1" ht="15.75" customHeight="1">
      <c r="A548" s="8"/>
      <c r="B548" s="501"/>
      <c r="C548" s="8"/>
      <c r="D548" s="8"/>
      <c r="E548" s="8"/>
      <c r="F548" s="8"/>
      <c r="G548" s="8"/>
      <c r="H548" s="8"/>
      <c r="I548" s="8"/>
      <c r="J548" s="511"/>
      <c r="K548" s="8"/>
      <c r="L548" s="8"/>
      <c r="M548" s="9"/>
      <c r="N548" s="8"/>
    </row>
    <row r="549" spans="1:14" s="31" customFormat="1" ht="15.75" customHeight="1">
      <c r="A549" s="8"/>
      <c r="B549" s="501"/>
      <c r="C549" s="8"/>
      <c r="D549" s="8"/>
      <c r="E549" s="8"/>
      <c r="F549" s="8"/>
      <c r="G549" s="8"/>
      <c r="H549" s="8"/>
      <c r="I549" s="8"/>
      <c r="J549" s="511"/>
      <c r="K549" s="8"/>
      <c r="L549" s="8"/>
      <c r="M549" s="9"/>
      <c r="N549" s="8"/>
    </row>
    <row r="550" spans="1:14" s="31" customFormat="1" ht="15.75" customHeight="1">
      <c r="A550" s="8"/>
      <c r="B550" s="501"/>
      <c r="C550" s="8"/>
      <c r="D550" s="8"/>
      <c r="E550" s="8"/>
      <c r="F550" s="8"/>
      <c r="G550" s="8"/>
      <c r="H550" s="8"/>
      <c r="I550" s="8"/>
      <c r="J550" s="511"/>
      <c r="K550" s="8"/>
      <c r="L550" s="8"/>
      <c r="M550" s="9"/>
      <c r="N550" s="8"/>
    </row>
    <row r="551" spans="1:14" s="31" customFormat="1" ht="15.75" customHeight="1">
      <c r="A551" s="8"/>
      <c r="B551" s="501"/>
      <c r="C551" s="8"/>
      <c r="D551" s="8"/>
      <c r="E551" s="8"/>
      <c r="F551" s="8"/>
      <c r="G551" s="8"/>
      <c r="H551" s="8"/>
      <c r="I551" s="8"/>
      <c r="J551" s="511"/>
      <c r="K551" s="8"/>
      <c r="L551" s="8"/>
      <c r="M551" s="9"/>
      <c r="N551" s="8"/>
    </row>
    <row r="552" spans="1:14" s="31" customFormat="1" ht="15.75" customHeight="1">
      <c r="A552" s="8"/>
      <c r="B552" s="501"/>
      <c r="C552" s="8"/>
      <c r="D552" s="8"/>
      <c r="E552" s="8"/>
      <c r="F552" s="8"/>
      <c r="G552" s="8"/>
      <c r="H552" s="8"/>
      <c r="I552" s="8"/>
      <c r="J552" s="511"/>
      <c r="K552" s="8"/>
      <c r="L552" s="8"/>
      <c r="M552" s="9"/>
      <c r="N552" s="8"/>
    </row>
    <row r="553" spans="1:14" s="31" customFormat="1" ht="15.75" customHeight="1">
      <c r="A553" s="8"/>
      <c r="B553" s="501"/>
      <c r="C553" s="8"/>
      <c r="D553" s="8"/>
      <c r="E553" s="8"/>
      <c r="F553" s="8"/>
      <c r="G553" s="8"/>
      <c r="H553" s="8"/>
      <c r="I553" s="8"/>
      <c r="J553" s="511"/>
      <c r="K553" s="8"/>
      <c r="L553" s="8"/>
      <c r="M553" s="9"/>
      <c r="N553" s="8"/>
    </row>
    <row r="554" spans="1:14" s="31" customFormat="1" ht="15.75" customHeight="1">
      <c r="A554" s="8"/>
      <c r="B554" s="501"/>
      <c r="C554" s="8"/>
      <c r="D554" s="8"/>
      <c r="E554" s="8"/>
      <c r="F554" s="8"/>
      <c r="G554" s="8"/>
      <c r="H554" s="8"/>
      <c r="I554" s="8"/>
      <c r="J554" s="511"/>
      <c r="K554" s="8"/>
      <c r="L554" s="8"/>
      <c r="M554" s="9"/>
      <c r="N554" s="8"/>
    </row>
    <row r="555" spans="1:14" s="31" customFormat="1" ht="15.75" customHeight="1">
      <c r="A555" s="8"/>
      <c r="B555" s="501"/>
      <c r="C555" s="8"/>
      <c r="D555" s="8"/>
      <c r="E555" s="8"/>
      <c r="F555" s="8"/>
      <c r="G555" s="8"/>
      <c r="H555" s="8"/>
      <c r="I555" s="8"/>
      <c r="J555" s="511"/>
      <c r="K555" s="8"/>
      <c r="L555" s="8"/>
      <c r="M555" s="9"/>
      <c r="N555" s="8"/>
    </row>
    <row r="556" spans="1:14" s="31" customFormat="1" ht="15.75" customHeight="1">
      <c r="A556" s="8"/>
      <c r="B556" s="501"/>
      <c r="C556" s="8"/>
      <c r="D556" s="8"/>
      <c r="E556" s="8"/>
      <c r="F556" s="8"/>
      <c r="G556" s="8"/>
      <c r="H556" s="8"/>
      <c r="I556" s="8"/>
      <c r="J556" s="511"/>
      <c r="K556" s="8"/>
      <c r="L556" s="8"/>
      <c r="M556" s="9"/>
      <c r="N556" s="8"/>
    </row>
    <row r="557" spans="1:14" s="31" customFormat="1" ht="15.75" customHeight="1">
      <c r="A557" s="8"/>
      <c r="B557" s="501"/>
      <c r="C557" s="8"/>
      <c r="D557" s="8"/>
      <c r="E557" s="8"/>
      <c r="F557" s="8"/>
      <c r="G557" s="8"/>
      <c r="H557" s="8"/>
      <c r="I557" s="8"/>
      <c r="J557" s="511"/>
      <c r="K557" s="8"/>
      <c r="L557" s="8"/>
      <c r="M557" s="9"/>
      <c r="N557" s="8"/>
    </row>
    <row r="558" spans="1:14" s="31" customFormat="1" ht="15.75" customHeight="1">
      <c r="A558" s="8"/>
      <c r="B558" s="501"/>
      <c r="C558" s="8"/>
      <c r="D558" s="8"/>
      <c r="E558" s="8"/>
      <c r="F558" s="8"/>
      <c r="G558" s="8"/>
      <c r="H558" s="8"/>
      <c r="I558" s="8"/>
      <c r="J558" s="511"/>
      <c r="K558" s="8"/>
      <c r="L558" s="8"/>
      <c r="M558" s="9"/>
      <c r="N558" s="8"/>
    </row>
    <row r="559" spans="1:14" s="31" customFormat="1" ht="15.75" customHeight="1">
      <c r="A559" s="8"/>
      <c r="B559" s="501"/>
      <c r="C559" s="8"/>
      <c r="D559" s="8"/>
      <c r="E559" s="8"/>
      <c r="F559" s="8"/>
      <c r="G559" s="8"/>
      <c r="H559" s="8"/>
      <c r="I559" s="8"/>
      <c r="J559" s="511"/>
      <c r="K559" s="8"/>
      <c r="L559" s="8"/>
      <c r="M559" s="9"/>
      <c r="N559" s="8"/>
    </row>
    <row r="560" spans="1:14" s="31" customFormat="1" ht="15.75" customHeight="1">
      <c r="A560" s="8"/>
      <c r="B560" s="501"/>
      <c r="C560" s="8"/>
      <c r="D560" s="8"/>
      <c r="E560" s="8"/>
      <c r="F560" s="8"/>
      <c r="G560" s="8"/>
      <c r="H560" s="8"/>
      <c r="I560" s="8"/>
      <c r="J560" s="511"/>
      <c r="K560" s="8"/>
      <c r="L560" s="8"/>
      <c r="M560" s="9"/>
      <c r="N560" s="8"/>
    </row>
    <row r="561" spans="1:14" s="31" customFormat="1" ht="15.75" customHeight="1">
      <c r="A561" s="8"/>
      <c r="B561" s="501"/>
      <c r="C561" s="8"/>
      <c r="D561" s="8"/>
      <c r="E561" s="8"/>
      <c r="F561" s="8"/>
      <c r="G561" s="8"/>
      <c r="H561" s="8"/>
      <c r="I561" s="8"/>
      <c r="J561" s="511"/>
      <c r="K561" s="8"/>
      <c r="L561" s="8"/>
      <c r="M561" s="9"/>
      <c r="N561" s="8"/>
    </row>
    <row r="562" spans="1:14" s="31" customFormat="1" ht="15.75" customHeight="1">
      <c r="A562" s="8"/>
      <c r="B562" s="501"/>
      <c r="C562" s="8"/>
      <c r="D562" s="8"/>
      <c r="E562" s="8"/>
      <c r="F562" s="8"/>
      <c r="G562" s="8"/>
      <c r="H562" s="8"/>
      <c r="I562" s="8"/>
      <c r="J562" s="511"/>
      <c r="K562" s="8"/>
      <c r="L562" s="8"/>
      <c r="M562" s="9"/>
      <c r="N562" s="8"/>
    </row>
    <row r="563" spans="1:14" s="31" customFormat="1" ht="15.75" customHeight="1">
      <c r="A563" s="8"/>
      <c r="B563" s="501"/>
      <c r="C563" s="8"/>
      <c r="D563" s="8"/>
      <c r="E563" s="8"/>
      <c r="F563" s="8"/>
      <c r="G563" s="8"/>
      <c r="H563" s="8"/>
      <c r="I563" s="8"/>
      <c r="J563" s="511"/>
      <c r="K563" s="8"/>
      <c r="L563" s="8"/>
      <c r="M563" s="9"/>
      <c r="N563" s="8"/>
    </row>
    <row r="564" spans="1:14" s="31" customFormat="1" ht="15.75" customHeight="1">
      <c r="A564" s="8"/>
      <c r="B564" s="501"/>
      <c r="C564" s="8"/>
      <c r="D564" s="8"/>
      <c r="E564" s="8"/>
      <c r="F564" s="8"/>
      <c r="G564" s="8"/>
      <c r="H564" s="8"/>
      <c r="I564" s="8"/>
      <c r="J564" s="511"/>
      <c r="K564" s="8"/>
      <c r="L564" s="8"/>
      <c r="M564" s="9"/>
      <c r="N564" s="8"/>
    </row>
    <row r="565" spans="1:14" s="31" customFormat="1" ht="15.75" customHeight="1">
      <c r="A565" s="8"/>
      <c r="B565" s="501"/>
      <c r="C565" s="8"/>
      <c r="D565" s="8"/>
      <c r="E565" s="8"/>
      <c r="F565" s="8"/>
      <c r="G565" s="8"/>
      <c r="H565" s="8"/>
      <c r="I565" s="8"/>
      <c r="J565" s="511"/>
      <c r="K565" s="8"/>
      <c r="L565" s="8"/>
      <c r="M565" s="9"/>
      <c r="N565" s="8"/>
    </row>
    <row r="566" spans="1:14" s="31" customFormat="1" ht="15.75" customHeight="1">
      <c r="A566" s="8"/>
      <c r="B566" s="509"/>
      <c r="C566" s="8"/>
      <c r="D566" s="8"/>
      <c r="E566" s="8"/>
      <c r="F566" s="8"/>
      <c r="G566" s="8"/>
      <c r="H566" s="8"/>
      <c r="I566" s="8"/>
      <c r="J566" s="511"/>
      <c r="K566" s="8"/>
      <c r="L566" s="8"/>
      <c r="M566" s="9"/>
      <c r="N566" s="8"/>
    </row>
    <row r="567" spans="1:14" s="31" customFormat="1" ht="15.75" customHeight="1">
      <c r="A567" s="8"/>
      <c r="B567" s="509"/>
      <c r="C567" s="504"/>
      <c r="D567" s="504"/>
      <c r="E567" s="505"/>
      <c r="F567" s="505"/>
      <c r="G567" s="505"/>
      <c r="H567" s="505"/>
      <c r="I567" s="505"/>
      <c r="J567" s="507"/>
      <c r="K567" s="8"/>
      <c r="L567" s="8"/>
      <c r="M567" s="9"/>
      <c r="N567" s="8"/>
    </row>
    <row r="581" spans="2:14" s="504" customFormat="1" ht="18.75" customHeight="1">
      <c r="B581" s="509"/>
      <c r="C581" s="512"/>
      <c r="E581" s="505"/>
      <c r="F581" s="505"/>
      <c r="G581" s="505"/>
      <c r="H581" s="505"/>
      <c r="I581" s="505"/>
      <c r="J581" s="507"/>
      <c r="K581" s="8"/>
      <c r="L581" s="8"/>
      <c r="M581" s="9"/>
      <c r="N581" s="8"/>
    </row>
    <row r="597" spans="1:14" s="505" customFormat="1" ht="15">
      <c r="A597" s="8"/>
      <c r="B597" s="509"/>
      <c r="C597" s="504"/>
      <c r="D597" s="504"/>
      <c r="H597" s="513"/>
      <c r="J597" s="507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2017-09-29T10:24:48Z</dcterms:created>
  <dcterms:modified xsi:type="dcterms:W3CDTF">2017-09-29T10:25:19Z</dcterms:modified>
  <cp:category/>
  <cp:version/>
  <cp:contentType/>
  <cp:contentStatus/>
</cp:coreProperties>
</file>