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0-09-2017" sheetId="1" r:id="rId1"/>
  </sheets>
  <definedNames>
    <definedName name="_xlnm._FilterDatabase" localSheetId="0" hidden="1">'20-09-2017'!$D$1:$D$581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62"/>
  <c r="M55"/>
  <c r="M54"/>
  <c r="M53"/>
  <c r="M52"/>
  <c r="M51"/>
  <c r="M50"/>
  <c r="M49"/>
  <c r="M48"/>
  <c r="M47"/>
  <c r="M46"/>
  <c r="M45"/>
  <c r="M44"/>
  <c r="M43"/>
  <c r="M42"/>
  <c r="M41"/>
  <c r="M40"/>
  <c r="M39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8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8"/>
  <c r="B19" s="1"/>
  <c r="B20" s="1"/>
  <c r="M17"/>
  <c r="M15"/>
  <c r="M14"/>
  <c r="B12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<sst xmlns="http://schemas.openxmlformats.org/spreadsheetml/2006/main" count="351" uniqueCount="199">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</sst>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5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6" fontId="8" fillId="0" borderId="23" xfId="2" applyNumberFormat="1" applyFont="1" applyFill="1" applyBorder="1" applyAlignment="1">
      <alignment vertical="center"/>
    </xf>
    <xf numFmtId="166" fontId="8" fillId="0" borderId="24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4" fontId="9" fillId="0" borderId="25" xfId="2" applyNumberFormat="1" applyFont="1" applyFill="1" applyBorder="1" applyAlignment="1">
      <alignment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vertical="center"/>
    </xf>
    <xf numFmtId="164" fontId="9" fillId="0" borderId="33" xfId="2" applyNumberFormat="1" applyFont="1" applyFill="1" applyBorder="1" applyAlignment="1">
      <alignment vertical="center"/>
    </xf>
    <xf numFmtId="0" fontId="6" fillId="0" borderId="34" xfId="2" applyFont="1" applyFill="1" applyBorder="1" applyAlignment="1">
      <alignment vertical="center"/>
    </xf>
    <xf numFmtId="0" fontId="6" fillId="0" borderId="35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7" fontId="8" fillId="0" borderId="37" xfId="2" applyNumberFormat="1" applyFont="1" applyFill="1" applyBorder="1" applyAlignment="1">
      <alignment vertical="center"/>
    </xf>
    <xf numFmtId="167" fontId="8" fillId="0" borderId="38" xfId="2" applyNumberFormat="1" applyFont="1" applyFill="1" applyBorder="1" applyAlignment="1">
      <alignment vertical="center"/>
    </xf>
    <xf numFmtId="164" fontId="8" fillId="0" borderId="39" xfId="2" applyNumberFormat="1" applyFont="1" applyFill="1" applyBorder="1" applyAlignment="1">
      <alignment horizontal="right" vertical="center"/>
    </xf>
    <xf numFmtId="164" fontId="9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7" fontId="8" fillId="0" borderId="42" xfId="2" applyNumberFormat="1" applyFont="1" applyFill="1" applyBorder="1" applyAlignment="1">
      <alignment vertical="center"/>
    </xf>
    <xf numFmtId="167" fontId="8" fillId="0" borderId="43" xfId="2" applyNumberFormat="1" applyFont="1" applyFill="1" applyBorder="1" applyAlignment="1">
      <alignment vertical="center"/>
    </xf>
    <xf numFmtId="164" fontId="8" fillId="0" borderId="44" xfId="2" applyNumberFormat="1" applyFont="1" applyFill="1" applyBorder="1" applyAlignment="1">
      <alignment horizontal="right" vertical="center"/>
    </xf>
    <xf numFmtId="164" fontId="9" fillId="0" borderId="45" xfId="2" applyNumberFormat="1" applyFont="1" applyFill="1" applyBorder="1" applyAlignment="1">
      <alignment horizontal="right" vertical="center"/>
    </xf>
    <xf numFmtId="164" fontId="9" fillId="0" borderId="46" xfId="2" applyNumberFormat="1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vertical="center"/>
    </xf>
    <xf numFmtId="164" fontId="9" fillId="0" borderId="49" xfId="2" applyNumberFormat="1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6" fillId="0" borderId="36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6" fontId="8" fillId="0" borderId="52" xfId="2" applyNumberFormat="1" applyFont="1" applyFill="1" applyBorder="1" applyAlignment="1">
      <alignment vertical="center"/>
    </xf>
    <xf numFmtId="166" fontId="8" fillId="0" borderId="53" xfId="2" applyNumberFormat="1" applyFont="1" applyFill="1" applyBorder="1" applyAlignment="1">
      <alignment vertical="center"/>
    </xf>
    <xf numFmtId="0" fontId="4" fillId="0" borderId="0" xfId="2" applyFont="1" applyFill="1"/>
    <xf numFmtId="0" fontId="10" fillId="0" borderId="21" xfId="2" applyFont="1" applyFill="1" applyBorder="1" applyAlignment="1">
      <alignment vertical="center"/>
    </xf>
    <xf numFmtId="0" fontId="6" fillId="0" borderId="48" xfId="3" applyFont="1" applyFill="1" applyBorder="1" applyAlignment="1">
      <alignment horizontal="left" vertical="center"/>
    </xf>
    <xf numFmtId="0" fontId="2" fillId="0" borderId="5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56" xfId="2" applyFont="1" applyFill="1" applyBorder="1" applyAlignment="1">
      <alignment horizontal="right" vertical="center"/>
    </xf>
    <xf numFmtId="0" fontId="6" fillId="0" borderId="57" xfId="3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4" fontId="8" fillId="0" borderId="60" xfId="2" applyNumberFormat="1" applyFont="1" applyFill="1" applyBorder="1" applyAlignment="1">
      <alignment horizontal="right" vertical="center"/>
    </xf>
    <xf numFmtId="164" fontId="9" fillId="0" borderId="45" xfId="2" applyNumberFormat="1" applyFont="1" applyFill="1" applyBorder="1" applyAlignment="1">
      <alignment vertical="center"/>
    </xf>
    <xf numFmtId="165" fontId="4" fillId="2" borderId="20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4" fillId="0" borderId="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7" fillId="0" borderId="62" xfId="2" applyFont="1" applyFill="1" applyBorder="1" applyAlignment="1">
      <alignment vertical="center"/>
    </xf>
    <xf numFmtId="164" fontId="6" fillId="0" borderId="63" xfId="2" applyNumberFormat="1" applyFont="1" applyFill="1" applyBorder="1" applyAlignment="1">
      <alignment vertical="center"/>
    </xf>
    <xf numFmtId="10" fontId="4" fillId="0" borderId="64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6" fontId="8" fillId="0" borderId="66" xfId="2" applyNumberFormat="1" applyFont="1" applyFill="1" applyBorder="1" applyAlignment="1">
      <alignment vertical="center"/>
    </xf>
    <xf numFmtId="166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7" fillId="0" borderId="41" xfId="2" applyFont="1" applyFill="1" applyBorder="1" applyAlignment="1">
      <alignment horizontal="left" vertical="center" wrapText="1"/>
    </xf>
    <xf numFmtId="167" fontId="8" fillId="0" borderId="2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8" fillId="0" borderId="70" xfId="2" applyNumberFormat="1" applyFont="1" applyFill="1" applyBorder="1" applyAlignment="1">
      <alignment horizontal="right" vertical="center"/>
    </xf>
    <xf numFmtId="0" fontId="2" fillId="0" borderId="71" xfId="2" applyBorder="1"/>
    <xf numFmtId="0" fontId="6" fillId="0" borderId="27" xfId="3" applyFont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4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vertical="center"/>
    </xf>
    <xf numFmtId="0" fontId="2" fillId="0" borderId="54" xfId="2" applyFill="1" applyBorder="1"/>
    <xf numFmtId="10" fontId="4" fillId="0" borderId="76" xfId="2" applyNumberFormat="1" applyFont="1" applyFill="1" applyBorder="1"/>
    <xf numFmtId="0" fontId="6" fillId="0" borderId="62" xfId="2" applyFont="1" applyFill="1" applyBorder="1" applyAlignment="1">
      <alignment vertical="center"/>
    </xf>
    <xf numFmtId="0" fontId="11" fillId="0" borderId="62" xfId="2" applyFont="1" applyFill="1" applyBorder="1" applyAlignment="1">
      <alignment vertical="center" wrapText="1"/>
    </xf>
    <xf numFmtId="166" fontId="8" fillId="0" borderId="23" xfId="2" applyNumberFormat="1" applyFont="1" applyFill="1" applyBorder="1" applyAlignment="1"/>
    <xf numFmtId="166" fontId="8" fillId="0" borderId="24" xfId="2" applyNumberFormat="1" applyFont="1" applyFill="1" applyBorder="1" applyAlignment="1"/>
    <xf numFmtId="0" fontId="6" fillId="0" borderId="63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166" fontId="8" fillId="0" borderId="78" xfId="2" applyNumberFormat="1" applyFont="1" applyFill="1" applyBorder="1" applyAlignment="1"/>
    <xf numFmtId="166" fontId="8" fillId="0" borderId="30" xfId="2" applyNumberFormat="1" applyFont="1" applyFill="1" applyBorder="1" applyAlignment="1"/>
    <xf numFmtId="164" fontId="6" fillId="0" borderId="78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6" fontId="8" fillId="0" borderId="81" xfId="2" applyNumberFormat="1" applyFont="1" applyFill="1" applyBorder="1" applyAlignment="1"/>
    <xf numFmtId="166" fontId="8" fillId="0" borderId="82" xfId="2" applyNumberFormat="1" applyFont="1" applyFill="1" applyBorder="1" applyAlignment="1"/>
    <xf numFmtId="0" fontId="6" fillId="0" borderId="83" xfId="2" applyFont="1" applyFill="1" applyBorder="1" applyAlignment="1">
      <alignment vertical="center"/>
    </xf>
    <xf numFmtId="0" fontId="6" fillId="0" borderId="34" xfId="3" applyFont="1" applyFill="1" applyBorder="1" applyAlignment="1">
      <alignment vertical="center"/>
    </xf>
    <xf numFmtId="0" fontId="6" fillId="0" borderId="84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6" fontId="8" fillId="0" borderId="83" xfId="2" applyNumberFormat="1" applyFont="1" applyFill="1" applyBorder="1" applyAlignment="1"/>
    <xf numFmtId="0" fontId="6" fillId="0" borderId="85" xfId="2" applyFont="1" applyFill="1" applyBorder="1" applyAlignment="1">
      <alignment vertical="center"/>
    </xf>
    <xf numFmtId="0" fontId="6" fillId="0" borderId="86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6" fontId="8" fillId="0" borderId="83" xfId="2" applyNumberFormat="1" applyFont="1" applyFill="1" applyBorder="1" applyAlignment="1">
      <alignment horizontal="left"/>
    </xf>
    <xf numFmtId="166" fontId="8" fillId="0" borderId="82" xfId="2" applyNumberFormat="1" applyFont="1" applyFill="1" applyBorder="1" applyAlignment="1">
      <alignment horizontal="left"/>
    </xf>
    <xf numFmtId="164" fontId="9" fillId="0" borderId="87" xfId="2" applyNumberFormat="1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6" fontId="8" fillId="0" borderId="83" xfId="2" applyNumberFormat="1" applyFont="1" applyFill="1" applyBorder="1" applyAlignment="1">
      <alignment horizontal="right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4" fontId="9" fillId="2" borderId="79" xfId="2" applyNumberFormat="1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0" fontId="8" fillId="0" borderId="75" xfId="2" applyFont="1" applyFill="1" applyBorder="1" applyAlignment="1">
      <alignment horizontal="right" vertical="center"/>
    </xf>
    <xf numFmtId="164" fontId="9" fillId="0" borderId="92" xfId="2" applyNumberFormat="1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8" fillId="0" borderId="60" xfId="2" applyFont="1" applyFill="1" applyBorder="1" applyAlignment="1">
      <alignment horizontal="right" vertical="center"/>
    </xf>
    <xf numFmtId="164" fontId="9" fillId="0" borderId="95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166" fontId="8" fillId="0" borderId="83" xfId="2" applyNumberFormat="1" applyFont="1" applyFill="1" applyBorder="1" applyAlignment="1">
      <alignment vertical="center"/>
    </xf>
    <xf numFmtId="166" fontId="8" fillId="0" borderId="82" xfId="2" applyNumberFormat="1" applyFont="1" applyFill="1" applyBorder="1" applyAlignment="1">
      <alignment vertical="center"/>
    </xf>
    <xf numFmtId="168" fontId="6" fillId="0" borderId="96" xfId="4" applyNumberFormat="1" applyFont="1" applyFill="1" applyBorder="1" applyAlignment="1">
      <alignment horizontal="right" vertical="center"/>
    </xf>
    <xf numFmtId="168" fontId="9" fillId="0" borderId="75" xfId="2" applyNumberFormat="1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0" fontId="6" fillId="0" borderId="97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6" fontId="8" fillId="0" borderId="29" xfId="2" applyNumberFormat="1" applyFont="1" applyFill="1" applyBorder="1" applyAlignment="1">
      <alignment vertical="center"/>
    </xf>
    <xf numFmtId="168" fontId="6" fillId="0" borderId="98" xfId="4" applyNumberFormat="1" applyFont="1" applyFill="1" applyBorder="1" applyAlignment="1">
      <alignment horizontal="right" vertical="center"/>
    </xf>
    <xf numFmtId="168" fontId="9" fillId="0" borderId="87" xfId="4" applyNumberFormat="1" applyFont="1" applyFill="1" applyBorder="1" applyAlignment="1">
      <alignment horizontal="right" vertical="center"/>
    </xf>
    <xf numFmtId="164" fontId="13" fillId="0" borderId="82" xfId="2" applyNumberFormat="1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3" xfId="2" applyFont="1" applyFill="1" applyBorder="1" applyAlignment="1">
      <alignment horizontal="right" vertical="center"/>
    </xf>
    <xf numFmtId="164" fontId="9" fillId="2" borderId="40" xfId="2" applyNumberFormat="1" applyFont="1" applyFill="1" applyBorder="1" applyAlignment="1">
      <alignment vertical="center"/>
    </xf>
    <xf numFmtId="164" fontId="9" fillId="0" borderId="82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8" fontId="6" fillId="0" borderId="66" xfId="4" applyNumberFormat="1" applyFont="1" applyFill="1" applyBorder="1" applyAlignment="1">
      <alignment horizontal="right" vertical="center"/>
    </xf>
    <xf numFmtId="164" fontId="9" fillId="2" borderId="99" xfId="2" applyNumberFormat="1" applyFont="1" applyFill="1" applyBorder="1" applyAlignment="1">
      <alignment vertical="center"/>
    </xf>
    <xf numFmtId="168" fontId="9" fillId="2" borderId="87" xfId="2" applyNumberFormat="1" applyFont="1" applyFill="1" applyBorder="1" applyAlignment="1">
      <alignment vertical="center"/>
    </xf>
    <xf numFmtId="168" fontId="9" fillId="2" borderId="40" xfId="2" applyNumberFormat="1" applyFont="1" applyFill="1" applyBorder="1" applyAlignment="1">
      <alignment vertical="center"/>
    </xf>
    <xf numFmtId="0" fontId="6" fillId="0" borderId="79" xfId="3" applyFont="1" applyBorder="1" applyAlignment="1">
      <alignment vertical="center"/>
    </xf>
    <xf numFmtId="0" fontId="2" fillId="9" borderId="0" xfId="2" applyFont="1" applyFill="1" applyBorder="1" applyAlignment="1">
      <alignment vertical="center"/>
    </xf>
    <xf numFmtId="0" fontId="7" fillId="0" borderId="79" xfId="2" applyFont="1" applyFill="1" applyBorder="1" applyAlignment="1">
      <alignment horizontal="left" vertical="center" wrapText="1"/>
    </xf>
    <xf numFmtId="164" fontId="9" fillId="2" borderId="40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66" fontId="8" fillId="0" borderId="101" xfId="2" applyNumberFormat="1" applyFont="1" applyFill="1" applyBorder="1" applyAlignment="1">
      <alignment vertical="center"/>
    </xf>
    <xf numFmtId="166" fontId="8" fillId="0" borderId="102" xfId="2" applyNumberFormat="1" applyFont="1" applyFill="1" applyBorder="1" applyAlignment="1">
      <alignment vertical="center"/>
    </xf>
    <xf numFmtId="168" fontId="6" fillId="0" borderId="103" xfId="4" applyNumberFormat="1" applyFont="1" applyFill="1" applyBorder="1" applyAlignment="1">
      <alignment horizontal="right" vertical="center"/>
    </xf>
    <xf numFmtId="164" fontId="9" fillId="0" borderId="104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6" fontId="8" fillId="0" borderId="105" xfId="2" applyNumberFormat="1" applyFont="1" applyFill="1" applyBorder="1" applyAlignment="1">
      <alignment vertical="center"/>
    </xf>
    <xf numFmtId="166" fontId="8" fillId="0" borderId="106" xfId="2" applyNumberFormat="1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4" fontId="6" fillId="0" borderId="108" xfId="2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vertical="center"/>
    </xf>
    <xf numFmtId="166" fontId="8" fillId="0" borderId="109" xfId="2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0" fontId="6" fillId="0" borderId="110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4" fontId="8" fillId="0" borderId="113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4" fontId="8" fillId="0" borderId="116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4" fontId="9" fillId="0" borderId="118" xfId="2" applyNumberFormat="1" applyFont="1" applyFill="1" applyBorder="1" applyAlignment="1">
      <alignment horizontal="right" vertical="center"/>
    </xf>
    <xf numFmtId="164" fontId="9" fillId="0" borderId="118" xfId="2" applyNumberFormat="1" applyFont="1" applyFill="1" applyBorder="1" applyAlignment="1">
      <alignment vertical="center"/>
    </xf>
    <xf numFmtId="0" fontId="3" fillId="0" borderId="119" xfId="2" applyFont="1" applyFill="1" applyBorder="1" applyAlignment="1">
      <alignment horizontal="center" vertical="center"/>
    </xf>
    <xf numFmtId="0" fontId="3" fillId="0" borderId="120" xfId="2" applyFont="1" applyFill="1" applyBorder="1" applyAlignment="1">
      <alignment horizontal="center" vertical="center"/>
    </xf>
    <xf numFmtId="0" fontId="3" fillId="0" borderId="121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2" xfId="2" applyFont="1" applyFill="1" applyBorder="1" applyAlignment="1">
      <alignment horizontal="center" vertical="center" wrapText="1"/>
    </xf>
    <xf numFmtId="0" fontId="3" fillId="0" borderId="123" xfId="2" applyFont="1" applyFill="1" applyBorder="1" applyAlignment="1">
      <alignment horizontal="center" vertical="center" wrapText="1"/>
    </xf>
    <xf numFmtId="0" fontId="3" fillId="0" borderId="124" xfId="2" applyFont="1" applyFill="1" applyBorder="1" applyAlignment="1">
      <alignment horizontal="center" vertical="center" wrapText="1"/>
    </xf>
    <xf numFmtId="15" fontId="14" fillId="0" borderId="124" xfId="2" applyNumberFormat="1" applyFont="1" applyFill="1" applyBorder="1" applyAlignment="1">
      <alignment horizontal="center" vertical="center" wrapText="1"/>
    </xf>
    <xf numFmtId="0" fontId="14" fillId="0" borderId="125" xfId="2" applyFont="1" applyFill="1" applyBorder="1" applyAlignment="1">
      <alignment horizontal="center" vertical="center" wrapText="1"/>
    </xf>
    <xf numFmtId="0" fontId="14" fillId="0" borderId="126" xfId="2" applyFont="1" applyFill="1" applyBorder="1" applyAlignment="1">
      <alignment horizontal="center" vertical="center" wrapText="1"/>
    </xf>
    <xf numFmtId="0" fontId="14" fillId="0" borderId="124" xfId="2" applyFont="1" applyFill="1" applyBorder="1" applyAlignment="1">
      <alignment horizontal="center" vertical="center" wrapText="1"/>
    </xf>
    <xf numFmtId="164" fontId="14" fillId="2" borderId="127" xfId="2" applyNumberFormat="1" applyFont="1" applyFill="1" applyBorder="1" applyAlignment="1">
      <alignment horizontal="center" vertical="center" wrapText="1"/>
    </xf>
    <xf numFmtId="164" fontId="14" fillId="2" borderId="12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29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164" fontId="14" fillId="2" borderId="10" xfId="2" applyNumberFormat="1" applyFont="1" applyFill="1" applyBorder="1" applyAlignment="1">
      <alignment horizontal="center" vertical="center" wrapText="1"/>
    </xf>
    <xf numFmtId="164" fontId="14" fillId="2" borderId="32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4" fontId="14" fillId="2" borderId="15" xfId="2" applyNumberFormat="1" applyFont="1" applyFill="1" applyBorder="1" applyAlignment="1">
      <alignment horizontal="center" vertical="center" wrapText="1"/>
    </xf>
    <xf numFmtId="164" fontId="14" fillId="2" borderId="130" xfId="2" applyNumberFormat="1" applyFont="1" applyFill="1" applyBorder="1" applyAlignment="1">
      <alignment horizontal="center" vertical="center" wrapText="1"/>
    </xf>
    <xf numFmtId="1" fontId="6" fillId="0" borderId="131" xfId="2" applyNumberFormat="1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 vertical="center"/>
    </xf>
    <xf numFmtId="167" fontId="8" fillId="0" borderId="133" xfId="2" applyNumberFormat="1" applyFont="1" applyFill="1" applyBorder="1" applyAlignment="1">
      <alignment horizontal="right" vertical="center"/>
    </xf>
    <xf numFmtId="164" fontId="8" fillId="0" borderId="134" xfId="2" applyNumberFormat="1" applyFont="1" applyFill="1" applyBorder="1" applyAlignment="1">
      <alignment horizontal="right" vertical="center"/>
    </xf>
    <xf numFmtId="164" fontId="9" fillId="0" borderId="135" xfId="2" applyNumberFormat="1" applyFont="1" applyFill="1" applyBorder="1" applyAlignment="1">
      <alignment vertical="center"/>
    </xf>
    <xf numFmtId="1" fontId="6" fillId="0" borderId="136" xfId="2" applyNumberFormat="1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4" fontId="8" fillId="0" borderId="139" xfId="2" applyNumberFormat="1" applyFont="1" applyFill="1" applyBorder="1" applyAlignment="1">
      <alignment horizontal="right" vertical="center"/>
    </xf>
    <xf numFmtId="164" fontId="9" fillId="0" borderId="140" xfId="2" applyNumberFormat="1" applyFont="1" applyFill="1" applyBorder="1" applyAlignment="1">
      <alignment vertical="center"/>
    </xf>
    <xf numFmtId="0" fontId="6" fillId="0" borderId="137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" fontId="6" fillId="0" borderId="143" xfId="2" applyNumberFormat="1" applyFont="1" applyFill="1" applyBorder="1" applyAlignment="1">
      <alignment vertical="center"/>
    </xf>
    <xf numFmtId="0" fontId="6" fillId="0" borderId="144" xfId="3" applyFont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4" fontId="8" fillId="0" borderId="146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vertical="center"/>
    </xf>
    <xf numFmtId="1" fontId="6" fillId="0" borderId="148" xfId="2" applyNumberFormat="1" applyFont="1" applyFill="1" applyBorder="1" applyAlignment="1">
      <alignment vertical="center"/>
    </xf>
    <xf numFmtId="0" fontId="6" fillId="0" borderId="149" xfId="3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4" fontId="8" fillId="0" borderId="151" xfId="2" applyNumberFormat="1" applyFont="1" applyFill="1" applyBorder="1" applyAlignment="1">
      <alignment horizontal="right" vertical="center"/>
    </xf>
    <xf numFmtId="164" fontId="9" fillId="0" borderId="152" xfId="2" applyNumberFormat="1" applyFont="1" applyFill="1" applyBorder="1" applyAlignment="1">
      <alignment vertical="center"/>
    </xf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4" fontId="8" fillId="0" borderId="155" xfId="2" applyNumberFormat="1" applyFont="1" applyFill="1" applyBorder="1" applyAlignment="1">
      <alignment horizontal="right" vertical="center"/>
    </xf>
    <xf numFmtId="164" fontId="9" fillId="0" borderId="156" xfId="2" applyNumberFormat="1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horizontal="right" vertical="center"/>
    </xf>
    <xf numFmtId="167" fontId="8" fillId="0" borderId="159" xfId="2" applyNumberFormat="1" applyFont="1" applyFill="1" applyBorder="1" applyAlignment="1">
      <alignment horizontal="right" vertical="center"/>
    </xf>
    <xf numFmtId="167" fontId="8" fillId="0" borderId="160" xfId="2" applyNumberFormat="1" applyFont="1" applyFill="1" applyBorder="1" applyAlignment="1">
      <alignment horizontal="right" vertical="center"/>
    </xf>
    <xf numFmtId="1" fontId="6" fillId="0" borderId="161" xfId="2" applyNumberFormat="1" applyFont="1" applyFill="1" applyBorder="1" applyAlignment="1">
      <alignment vertical="center"/>
    </xf>
    <xf numFmtId="0" fontId="6" fillId="0" borderId="162" xfId="3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horizontal="right" vertical="center"/>
    </xf>
    <xf numFmtId="164" fontId="8" fillId="0" borderId="165" xfId="2" applyNumberFormat="1" applyFont="1" applyFill="1" applyBorder="1" applyAlignment="1">
      <alignment horizontal="right" vertical="center"/>
    </xf>
    <xf numFmtId="164" fontId="9" fillId="0" borderId="166" xfId="2" applyNumberFormat="1" applyFont="1" applyFill="1" applyBorder="1" applyAlignment="1">
      <alignment horizontal="right" vertical="center"/>
    </xf>
    <xf numFmtId="1" fontId="6" fillId="0" borderId="167" xfId="2" applyNumberFormat="1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horizontal="right" vertical="center"/>
    </xf>
    <xf numFmtId="164" fontId="8" fillId="0" borderId="171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167" fontId="8" fillId="0" borderId="172" xfId="2" applyNumberFormat="1" applyFont="1" applyFill="1" applyBorder="1" applyAlignment="1">
      <alignment horizontal="right" vertical="center"/>
    </xf>
    <xf numFmtId="164" fontId="8" fillId="0" borderId="173" xfId="2" applyNumberFormat="1" applyFont="1" applyFill="1" applyBorder="1" applyAlignment="1">
      <alignment horizontal="right" vertical="center"/>
    </xf>
    <xf numFmtId="164" fontId="9" fillId="0" borderId="174" xfId="2" applyNumberFormat="1" applyFont="1" applyFill="1" applyBorder="1" applyAlignment="1">
      <alignment vertical="center"/>
    </xf>
    <xf numFmtId="1" fontId="6" fillId="0" borderId="175" xfId="2" applyNumberFormat="1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4" fontId="8" fillId="0" borderId="178" xfId="2" applyNumberFormat="1" applyFont="1" applyFill="1" applyBorder="1" applyAlignment="1">
      <alignment horizontal="right" vertical="center"/>
    </xf>
    <xf numFmtId="164" fontId="9" fillId="0" borderId="179" xfId="2" applyNumberFormat="1" applyFont="1" applyFill="1" applyBorder="1" applyAlignment="1">
      <alignment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4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 applyAlignment="1">
      <alignment vertical="center"/>
    </xf>
    <xf numFmtId="0" fontId="6" fillId="0" borderId="184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7" fontId="8" fillId="0" borderId="186" xfId="2" applyNumberFormat="1" applyFont="1" applyFill="1" applyBorder="1" applyAlignment="1">
      <alignment horizontal="right" vertical="center"/>
    </xf>
    <xf numFmtId="167" fontId="8" fillId="0" borderId="187" xfId="2" applyNumberFormat="1" applyFont="1" applyFill="1" applyBorder="1" applyAlignment="1">
      <alignment horizontal="right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7" fontId="8" fillId="0" borderId="191" xfId="2" applyNumberFormat="1" applyFont="1" applyFill="1" applyBorder="1" applyAlignment="1">
      <alignment horizontal="right" vertical="center"/>
    </xf>
    <xf numFmtId="164" fontId="8" fillId="0" borderId="192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4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4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4" fontId="8" fillId="0" borderId="206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7" fontId="8" fillId="0" borderId="208" xfId="2" applyNumberFormat="1" applyFont="1" applyFill="1" applyBorder="1" applyAlignment="1">
      <alignment horizontal="right" vertical="center"/>
    </xf>
    <xf numFmtId="167" fontId="8" fillId="0" borderId="209" xfId="2" applyNumberFormat="1" applyFont="1" applyFill="1" applyBorder="1" applyAlignment="1">
      <alignment horizontal="right" vertical="center"/>
    </xf>
    <xf numFmtId="164" fontId="8" fillId="0" borderId="210" xfId="2" applyNumberFormat="1" applyFont="1" applyFill="1" applyBorder="1" applyAlignment="1">
      <alignment horizontal="right" vertical="center"/>
    </xf>
    <xf numFmtId="164" fontId="9" fillId="0" borderId="211" xfId="2" applyNumberFormat="1" applyFont="1" applyFill="1" applyBorder="1" applyAlignment="1">
      <alignment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58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4" fontId="8" fillId="0" borderId="172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166" fontId="8" fillId="0" borderId="158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6" fontId="8" fillId="0" borderId="186" xfId="2" applyNumberFormat="1" applyFont="1" applyFill="1" applyBorder="1" applyAlignment="1">
      <alignment horizontal="right" vertical="center"/>
    </xf>
    <xf numFmtId="167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7" fontId="8" fillId="0" borderId="218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horizontal="right" vertical="center"/>
    </xf>
    <xf numFmtId="164" fontId="9" fillId="0" borderId="222" xfId="2" applyNumberFormat="1" applyFont="1" applyFill="1" applyBorder="1" applyAlignment="1">
      <alignment horizontal="right" vertical="center"/>
    </xf>
    <xf numFmtId="0" fontId="6" fillId="0" borderId="56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7" fontId="8" fillId="0" borderId="42" xfId="2" applyNumberFormat="1" applyFont="1" applyFill="1" applyBorder="1" applyAlignment="1">
      <alignment horizontal="right" vertical="center"/>
    </xf>
    <xf numFmtId="167" fontId="8" fillId="0" borderId="224" xfId="2" applyNumberFormat="1" applyFont="1" applyFill="1" applyBorder="1" applyAlignment="1">
      <alignment horizontal="right" vertical="center"/>
    </xf>
    <xf numFmtId="164" fontId="8" fillId="0" borderId="225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165" fontId="4" fillId="0" borderId="54" xfId="2" applyNumberFormat="1" applyFont="1" applyBorder="1"/>
    <xf numFmtId="1" fontId="6" fillId="0" borderId="21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7" fontId="8" fillId="0" borderId="230" xfId="2" applyNumberFormat="1" applyFont="1" applyFill="1" applyBorder="1" applyAlignment="1">
      <alignment horizontal="right" vertical="center"/>
    </xf>
    <xf numFmtId="164" fontId="8" fillId="0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158" xfId="3" applyFont="1" applyFill="1" applyBorder="1" applyAlignment="1">
      <alignment vertical="center"/>
    </xf>
    <xf numFmtId="164" fontId="9" fillId="0" borderId="234" xfId="2" applyNumberFormat="1" applyFont="1" applyFill="1" applyBorder="1" applyAlignment="1">
      <alignment vertical="center"/>
    </xf>
    <xf numFmtId="164" fontId="15" fillId="0" borderId="234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167" fontId="8" fillId="0" borderId="235" xfId="2" applyNumberFormat="1" applyFont="1" applyFill="1" applyBorder="1" applyAlignment="1">
      <alignment horizontal="right" vertical="center"/>
    </xf>
    <xf numFmtId="164" fontId="8" fillId="0" borderId="236" xfId="2" applyNumberFormat="1" applyFont="1" applyFill="1" applyBorder="1" applyAlignment="1">
      <alignment horizontal="right" vertical="center"/>
    </xf>
    <xf numFmtId="168" fontId="9" fillId="0" borderId="234" xfId="2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4" fontId="9" fillId="0" borderId="237" xfId="2" applyNumberFormat="1" applyFont="1" applyFill="1" applyBorder="1" applyAlignment="1">
      <alignment vertical="center"/>
    </xf>
    <xf numFmtId="167" fontId="8" fillId="0" borderId="238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8" fontId="9" fillId="0" borderId="40" xfId="2" applyNumberFormat="1" applyFont="1" applyFill="1" applyBorder="1" applyAlignment="1">
      <alignment vertical="center"/>
    </xf>
    <xf numFmtId="164" fontId="9" fillId="0" borderId="40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205" xfId="2" applyNumberFormat="1" applyFont="1" applyFill="1" applyBorder="1" applyAlignment="1">
      <alignment horizontal="right" vertical="center"/>
    </xf>
    <xf numFmtId="164" fontId="9" fillId="0" borderId="239" xfId="2" applyNumberFormat="1" applyFont="1" applyFill="1" applyBorder="1" applyAlignment="1">
      <alignment vertical="center"/>
    </xf>
    <xf numFmtId="1" fontId="6" fillId="0" borderId="240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7" fontId="8" fillId="0" borderId="241" xfId="2" applyNumberFormat="1" applyFont="1" applyFill="1" applyBorder="1" applyAlignment="1">
      <alignment horizontal="right" vertical="center"/>
    </xf>
    <xf numFmtId="167" fontId="8" fillId="0" borderId="242" xfId="2" applyNumberFormat="1" applyFont="1" applyFill="1" applyBorder="1" applyAlignment="1">
      <alignment horizontal="right" vertical="center"/>
    </xf>
    <xf numFmtId="164" fontId="8" fillId="0" borderId="243" xfId="2" applyNumberFormat="1" applyFont="1" applyFill="1" applyBorder="1" applyAlignment="1">
      <alignment horizontal="right" vertical="center"/>
    </xf>
    <xf numFmtId="0" fontId="5" fillId="0" borderId="244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95" xfId="2" applyFont="1" applyFill="1" applyBorder="1" applyAlignment="1">
      <alignment horizontal="center" vertical="center"/>
    </xf>
    <xf numFmtId="0" fontId="6" fillId="0" borderId="246" xfId="3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4" fontId="9" fillId="2" borderId="135" xfId="2" applyNumberFormat="1" applyFont="1" applyFill="1" applyBorder="1" applyAlignment="1">
      <alignment vertical="center"/>
    </xf>
    <xf numFmtId="164" fontId="9" fillId="2" borderId="247" xfId="2" applyNumberFormat="1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164" fontId="9" fillId="0" borderId="248" xfId="2" applyNumberFormat="1" applyFont="1" applyFill="1" applyBorder="1" applyAlignment="1">
      <alignment vertical="center"/>
    </xf>
    <xf numFmtId="0" fontId="2" fillId="0" borderId="249" xfId="2" applyBorder="1"/>
    <xf numFmtId="164" fontId="9" fillId="0" borderId="250" xfId="2" applyNumberFormat="1" applyFont="1" applyFill="1" applyBorder="1" applyAlignment="1">
      <alignment vertical="center"/>
    </xf>
    <xf numFmtId="0" fontId="6" fillId="0" borderId="235" xfId="2" applyFont="1" applyFill="1" applyBorder="1" applyAlignment="1">
      <alignment vertical="center"/>
    </xf>
    <xf numFmtId="0" fontId="8" fillId="0" borderId="236" xfId="2" applyFont="1" applyFill="1" applyBorder="1" applyAlignment="1">
      <alignment horizontal="right" vertical="center"/>
    </xf>
    <xf numFmtId="0" fontId="16" fillId="2" borderId="235" xfId="2" applyFont="1" applyFill="1" applyBorder="1" applyAlignment="1">
      <alignment vertical="center"/>
    </xf>
    <xf numFmtId="0" fontId="16" fillId="2" borderId="235" xfId="3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4" fontId="8" fillId="0" borderId="251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4" fontId="8" fillId="0" borderId="252" xfId="2" applyNumberFormat="1" applyFont="1" applyFill="1" applyBorder="1" applyAlignment="1">
      <alignment horizontal="right" vertical="center"/>
    </xf>
    <xf numFmtId="167" fontId="8" fillId="0" borderId="236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164" fontId="8" fillId="0" borderId="253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7" fontId="8" fillId="0" borderId="256" xfId="2" applyNumberFormat="1" applyFont="1" applyFill="1" applyBorder="1" applyAlignment="1">
      <alignment horizontal="right" vertical="center"/>
    </xf>
    <xf numFmtId="167" fontId="8" fillId="0" borderId="257" xfId="2" applyNumberFormat="1" applyFont="1" applyFill="1" applyBorder="1" applyAlignment="1">
      <alignment horizontal="right" vertical="center"/>
    </xf>
    <xf numFmtId="164" fontId="9" fillId="2" borderId="250" xfId="2" applyNumberFormat="1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7" fontId="8" fillId="0" borderId="259" xfId="2" applyNumberFormat="1" applyFont="1" applyFill="1" applyBorder="1" applyAlignment="1">
      <alignment horizontal="right" vertical="center"/>
    </xf>
    <xf numFmtId="0" fontId="6" fillId="0" borderId="260" xfId="3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167" fontId="8" fillId="0" borderId="261" xfId="2" applyNumberFormat="1" applyFont="1" applyFill="1" applyBorder="1" applyAlignment="1">
      <alignment horizontal="right" vertical="center"/>
    </xf>
    <xf numFmtId="167" fontId="8" fillId="0" borderId="223" xfId="2" applyNumberFormat="1" applyFont="1" applyFill="1" applyBorder="1" applyAlignment="1">
      <alignment horizontal="right" vertical="center"/>
    </xf>
    <xf numFmtId="167" fontId="8" fillId="0" borderId="262" xfId="2" applyNumberFormat="1" applyFont="1" applyFill="1" applyBorder="1" applyAlignment="1">
      <alignment horizontal="right" vertical="center"/>
    </xf>
    <xf numFmtId="164" fontId="9" fillId="2" borderId="130" xfId="2" applyNumberFormat="1" applyFont="1" applyFill="1" applyBorder="1" applyAlignment="1">
      <alignment horizontal="right" vertical="center"/>
    </xf>
    <xf numFmtId="164" fontId="9" fillId="2" borderId="263" xfId="2" applyNumberFormat="1" applyFont="1" applyFill="1" applyBorder="1" applyAlignment="1">
      <alignment vertical="center"/>
    </xf>
    <xf numFmtId="164" fontId="13" fillId="0" borderId="250" xfId="2" applyNumberFormat="1" applyFont="1" applyFill="1" applyBorder="1" applyAlignment="1">
      <alignment horizontal="right" vertical="center"/>
    </xf>
    <xf numFmtId="0" fontId="7" fillId="0" borderId="264" xfId="2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7" fontId="8" fillId="0" borderId="266" xfId="2" applyNumberFormat="1" applyFont="1" applyFill="1" applyBorder="1" applyAlignment="1">
      <alignment horizontal="right" vertical="center"/>
    </xf>
    <xf numFmtId="164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4" fontId="8" fillId="0" borderId="269" xfId="2" applyNumberFormat="1" applyFont="1" applyFill="1" applyBorder="1" applyAlignment="1">
      <alignment horizontal="right" vertical="center"/>
    </xf>
    <xf numFmtId="0" fontId="6" fillId="0" borderId="235" xfId="3" applyFont="1" applyBorder="1" applyAlignment="1">
      <alignment vertical="center"/>
    </xf>
    <xf numFmtId="0" fontId="8" fillId="0" borderId="257" xfId="2" applyFont="1" applyFill="1" applyBorder="1" applyAlignment="1">
      <alignment horizontal="right" vertical="center"/>
    </xf>
    <xf numFmtId="167" fontId="8" fillId="0" borderId="251" xfId="2" applyNumberFormat="1" applyFont="1" applyFill="1" applyBorder="1" applyAlignment="1">
      <alignment horizontal="right" vertical="center"/>
    </xf>
    <xf numFmtId="168" fontId="9" fillId="0" borderId="270" xfId="2" applyNumberFormat="1" applyFont="1" applyFill="1" applyBorder="1" applyAlignment="1">
      <alignment vertical="center"/>
    </xf>
    <xf numFmtId="168" fontId="9" fillId="0" borderId="271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7" fontId="8" fillId="0" borderId="272" xfId="2" applyNumberFormat="1" applyFont="1" applyFill="1" applyBorder="1" applyAlignment="1">
      <alignment horizontal="right" vertical="center"/>
    </xf>
    <xf numFmtId="164" fontId="8" fillId="0" borderId="273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horizontal="right" vertical="center"/>
    </xf>
    <xf numFmtId="164" fontId="9" fillId="0" borderId="104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horizontal="right" vertical="center"/>
    </xf>
    <xf numFmtId="164" fontId="8" fillId="0" borderId="27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53" xfId="2" applyNumberFormat="1" applyFont="1" applyFill="1" applyBorder="1" applyAlignment="1">
      <alignment horizontal="right" vertical="center"/>
    </xf>
    <xf numFmtId="0" fontId="6" fillId="0" borderId="279" xfId="2" applyFont="1" applyFill="1" applyBorder="1" applyAlignment="1">
      <alignment horizontal="right" vertical="center"/>
    </xf>
    <xf numFmtId="164" fontId="9" fillId="0" borderId="250" xfId="2" applyNumberFormat="1" applyFont="1" applyFill="1" applyBorder="1" applyAlignment="1">
      <alignment horizontal="right" vertical="center"/>
    </xf>
    <xf numFmtId="0" fontId="2" fillId="8" borderId="278" xfId="2" applyFont="1" applyFill="1" applyBorder="1" applyAlignment="1">
      <alignment horizontal="right" vertical="center"/>
    </xf>
    <xf numFmtId="0" fontId="2" fillId="0" borderId="278" xfId="2" applyBorder="1" applyAlignment="1">
      <alignment horizontal="right"/>
    </xf>
    <xf numFmtId="10" fontId="4" fillId="0" borderId="278" xfId="2" applyNumberFormat="1" applyFont="1" applyBorder="1" applyAlignment="1">
      <alignment horizontal="right"/>
    </xf>
    <xf numFmtId="0" fontId="6" fillId="0" borderId="280" xfId="2" applyFont="1" applyFill="1" applyBorder="1" applyAlignment="1">
      <alignment vertical="center"/>
    </xf>
    <xf numFmtId="0" fontId="6" fillId="0" borderId="22" xfId="2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horizontal="right" vertical="center"/>
    </xf>
    <xf numFmtId="164" fontId="9" fillId="0" borderId="130" xfId="2" applyNumberFormat="1" applyFont="1" applyFill="1" applyBorder="1" applyAlignment="1">
      <alignment horizontal="right" vertical="center"/>
    </xf>
    <xf numFmtId="164" fontId="9" fillId="0" borderId="9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0" fontId="7" fillId="0" borderId="282" xfId="3" applyFont="1" applyFill="1" applyBorder="1" applyAlignment="1">
      <alignment vertical="center"/>
    </xf>
    <xf numFmtId="167" fontId="8" fillId="0" borderId="283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horizontal="right" vertical="center"/>
    </xf>
    <xf numFmtId="164" fontId="9" fillId="0" borderId="44" xfId="2" applyNumberFormat="1" applyFont="1" applyFill="1" applyBorder="1" applyAlignment="1">
      <alignment horizontal="right" vertical="center"/>
    </xf>
    <xf numFmtId="168" fontId="9" fillId="2" borderId="76" xfId="2" applyNumberFormat="1" applyFont="1" applyFill="1" applyBorder="1"/>
    <xf numFmtId="10" fontId="4" fillId="2" borderId="130" xfId="2" applyNumberFormat="1" applyFont="1" applyFill="1" applyBorder="1"/>
    <xf numFmtId="0" fontId="6" fillId="0" borderId="285" xfId="3" applyFont="1" applyFill="1" applyBorder="1" applyAlignment="1">
      <alignment vertical="center"/>
    </xf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horizontal="right" vertical="center"/>
    </xf>
    <xf numFmtId="164" fontId="8" fillId="0" borderId="287" xfId="2" applyNumberFormat="1" applyFont="1" applyFill="1" applyBorder="1" applyAlignment="1">
      <alignment horizontal="right" vertical="center"/>
    </xf>
    <xf numFmtId="164" fontId="9" fillId="2" borderId="288" xfId="2" applyNumberFormat="1" applyFont="1" applyFill="1" applyBorder="1" applyAlignment="1">
      <alignment horizontal="right" vertical="center"/>
    </xf>
    <xf numFmtId="0" fontId="6" fillId="0" borderId="56" xfId="3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0" fontId="6" fillId="0" borderId="57" xfId="2" applyFont="1" applyFill="1" applyBorder="1" applyAlignment="1">
      <alignment horizontal="right" vertical="center"/>
    </xf>
    <xf numFmtId="168" fontId="9" fillId="2" borderId="290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8" fontId="20" fillId="11" borderId="291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/>
    <xf numFmtId="0" fontId="21" fillId="0" borderId="0" xfId="0" applyFont="1"/>
    <xf numFmtId="0" fontId="2" fillId="0" borderId="0" xfId="2" applyFont="1" applyFill="1" applyAlignment="1">
      <alignment vertical="center" readingOrder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7"/>
  <sheetViews>
    <sheetView tabSelected="1" workbookViewId="0">
      <selection activeCell="O57" sqref="O57"/>
    </sheetView>
  </sheetViews>
  <sheetFormatPr baseColWidth="10" defaultColWidth="11.42578125" defaultRowHeight="15"/>
  <cols>
    <col min="1" max="1" width="3" style="8" customWidth="1"/>
    <col min="2" max="2" width="4.5703125" style="497" customWidth="1"/>
    <col min="3" max="3" width="36.28515625" style="492" customWidth="1"/>
    <col min="4" max="4" width="33.5703125" style="492" customWidth="1"/>
    <col min="5" max="5" width="11.7109375" style="493" customWidth="1"/>
    <col min="6" max="6" width="10.28515625" style="493" customWidth="1"/>
    <col min="7" max="7" width="10.5703125" style="493" customWidth="1"/>
    <col min="8" max="8" width="11.85546875" style="493" customWidth="1"/>
    <col min="9" max="9" width="15" style="493" customWidth="1"/>
    <col min="10" max="10" width="17.85546875" style="49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2.42578125" style="8" bestFit="1" customWidth="1"/>
    <col min="16" max="16384" width="11.42578125" style="8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7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7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7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7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169.113</v>
      </c>
      <c r="J6" s="38">
        <v>169.12899999999999</v>
      </c>
      <c r="K6" s="39"/>
      <c r="L6" s="39"/>
      <c r="M6" s="40"/>
      <c r="N6" s="39"/>
      <c r="O6" s="41"/>
      <c r="Q6" s="41"/>
    </row>
    <row r="7" spans="2:17" ht="17.25" customHeight="1" thickTop="1" thickBot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111.13200000000001</v>
      </c>
      <c r="I7" s="49">
        <v>114.393</v>
      </c>
      <c r="J7" s="49">
        <v>114.407</v>
      </c>
      <c r="K7" s="39"/>
      <c r="L7" s="39"/>
      <c r="M7" s="40"/>
      <c r="N7" s="39"/>
      <c r="O7" s="41"/>
      <c r="Q7" s="41"/>
    </row>
    <row r="8" spans="2:17" ht="17.25" customHeight="1" thickTop="1" thickBot="1">
      <c r="B8" s="50">
        <f t="shared" ref="B8:B9" si="0">B7+1</f>
        <v>3</v>
      </c>
      <c r="C8" s="51" t="s">
        <v>13</v>
      </c>
      <c r="D8" s="52" t="s">
        <v>14</v>
      </c>
      <c r="E8" s="53">
        <v>36192</v>
      </c>
      <c r="F8" s="54"/>
      <c r="G8" s="55"/>
      <c r="H8" s="56">
        <v>95.242000000000004</v>
      </c>
      <c r="I8" s="48">
        <v>97.903999999999996</v>
      </c>
      <c r="J8" s="48">
        <v>97.915000000000006</v>
      </c>
      <c r="K8" s="39"/>
      <c r="L8" s="39"/>
      <c r="M8" s="40"/>
      <c r="N8" s="39"/>
      <c r="O8" s="41"/>
      <c r="Q8" s="41"/>
    </row>
    <row r="9" spans="2:17" ht="16.5" customHeight="1" thickTop="1" thickBot="1">
      <c r="B9" s="50">
        <f t="shared" si="0"/>
        <v>4</v>
      </c>
      <c r="C9" s="51" t="s">
        <v>15</v>
      </c>
      <c r="D9" s="57" t="s">
        <v>16</v>
      </c>
      <c r="E9" s="58">
        <v>42996</v>
      </c>
      <c r="F9" s="59"/>
      <c r="G9" s="60"/>
      <c r="H9" s="61" t="s">
        <v>17</v>
      </c>
      <c r="I9" s="62">
        <v>99.997</v>
      </c>
      <c r="J9" s="62">
        <v>99.995000000000005</v>
      </c>
      <c r="K9" s="39"/>
      <c r="L9" s="39"/>
      <c r="M9" s="40"/>
      <c r="N9" s="39"/>
      <c r="O9" s="41"/>
      <c r="Q9" s="41"/>
    </row>
    <row r="10" spans="2:17" ht="18" customHeight="1" thickTop="1" thickBot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  <c r="O10" s="41"/>
      <c r="Q10" s="41"/>
    </row>
    <row r="11" spans="2:17" ht="18" customHeight="1" thickTop="1" thickBot="1">
      <c r="B11" s="63">
        <v>5</v>
      </c>
      <c r="C11" s="64" t="s">
        <v>19</v>
      </c>
      <c r="D11" s="65" t="s">
        <v>20</v>
      </c>
      <c r="E11" s="35">
        <v>39084</v>
      </c>
      <c r="F11" s="36"/>
      <c r="G11" s="66"/>
      <c r="H11" s="67">
        <v>14.648999999999999</v>
      </c>
      <c r="I11" s="67">
        <v>15.07</v>
      </c>
      <c r="J11" s="67">
        <v>15.071</v>
      </c>
      <c r="K11" s="39"/>
      <c r="L11" s="39"/>
      <c r="M11" s="40"/>
      <c r="N11" s="39"/>
      <c r="O11" s="41"/>
      <c r="Q11" s="41"/>
    </row>
    <row r="12" spans="2:17" ht="17.25" customHeight="1" thickTop="1" thickBot="1">
      <c r="B12" s="68">
        <f>B11+1</f>
        <v>6</v>
      </c>
      <c r="C12" s="69" t="s">
        <v>21</v>
      </c>
      <c r="D12" s="70" t="s">
        <v>22</v>
      </c>
      <c r="E12" s="71">
        <v>42003</v>
      </c>
      <c r="F12" s="72"/>
      <c r="G12" s="67"/>
      <c r="H12" s="67">
        <v>107.054</v>
      </c>
      <c r="I12" s="67">
        <v>110.16800000000001</v>
      </c>
      <c r="J12" s="67">
        <v>110.181</v>
      </c>
      <c r="K12" s="39"/>
      <c r="L12" s="39"/>
      <c r="M12" s="40"/>
      <c r="N12" s="39"/>
      <c r="O12" s="41"/>
      <c r="Q12" s="41"/>
    </row>
    <row r="13" spans="2:17" ht="18" customHeight="1" thickTop="1" thickBot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3"/>
      <c r="N13" s="39"/>
      <c r="O13" s="41"/>
      <c r="Q13" s="41"/>
    </row>
    <row r="14" spans="2:17" ht="18" customHeight="1" thickTop="1" thickBot="1">
      <c r="B14" s="74">
        <v>7</v>
      </c>
      <c r="C14" s="75" t="s">
        <v>24</v>
      </c>
      <c r="D14" s="65" t="s">
        <v>25</v>
      </c>
      <c r="E14" s="35">
        <v>38740</v>
      </c>
      <c r="F14" s="36"/>
      <c r="G14" s="76"/>
      <c r="H14" s="38">
        <v>1.5029999999999999</v>
      </c>
      <c r="I14" s="38">
        <v>1.5469999999999999</v>
      </c>
      <c r="J14" s="38">
        <v>1.5489999999999999</v>
      </c>
      <c r="K14" s="77" t="s">
        <v>26</v>
      </c>
      <c r="L14" s="39"/>
      <c r="M14" s="40">
        <f>+(J14-I14)/I14</f>
        <v>1.2928248222365882E-3</v>
      </c>
      <c r="N14" s="39"/>
      <c r="O14" s="41"/>
      <c r="Q14" s="41"/>
    </row>
    <row r="15" spans="2:17" ht="17.25" customHeight="1" thickTop="1" thickBot="1">
      <c r="B15" s="78">
        <v>8</v>
      </c>
      <c r="C15" s="79" t="s">
        <v>27</v>
      </c>
      <c r="D15" s="80" t="s">
        <v>28</v>
      </c>
      <c r="E15" s="81">
        <v>39503</v>
      </c>
      <c r="F15" s="82"/>
      <c r="G15" s="83"/>
      <c r="H15" s="84">
        <v>105.685</v>
      </c>
      <c r="I15" s="84">
        <v>108.41500000000001</v>
      </c>
      <c r="J15" s="84">
        <v>108.509</v>
      </c>
      <c r="K15" s="85"/>
      <c r="L15" s="86">
        <v>12769294</v>
      </c>
      <c r="M15" s="87">
        <f>+(J15-I15)/I15</f>
        <v>8.6703869390761506E-4</v>
      </c>
      <c r="O15" s="41"/>
      <c r="Q15" s="41"/>
    </row>
    <row r="16" spans="2:17" ht="18" customHeight="1" thickTop="1" thickBot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8"/>
      <c r="N16" s="39"/>
      <c r="O16" s="41"/>
      <c r="Q16" s="41"/>
    </row>
    <row r="17" spans="2:17" ht="17.25" customHeight="1" thickTop="1" thickBot="1">
      <c r="B17" s="89">
        <v>9</v>
      </c>
      <c r="C17" s="90" t="s">
        <v>30</v>
      </c>
      <c r="D17" s="91" t="s">
        <v>31</v>
      </c>
      <c r="E17" s="35">
        <v>33878</v>
      </c>
      <c r="F17" s="36"/>
      <c r="G17" s="92"/>
      <c r="H17" s="38">
        <v>40.162999999999997</v>
      </c>
      <c r="I17" s="38">
        <v>41.167000000000002</v>
      </c>
      <c r="J17" s="38">
        <v>41.170999999999999</v>
      </c>
      <c r="K17" s="39"/>
      <c r="L17" s="39"/>
      <c r="M17" s="93">
        <f>+(J17-I17)/I17</f>
        <v>9.7165205139985493E-5</v>
      </c>
      <c r="N17" s="39"/>
      <c r="O17" s="41"/>
      <c r="Q17" s="41"/>
    </row>
    <row r="18" spans="2:17" ht="17.25" customHeight="1" thickTop="1" thickBot="1">
      <c r="B18" s="94">
        <f>B17+1</f>
        <v>10</v>
      </c>
      <c r="C18" s="95" t="s">
        <v>32</v>
      </c>
      <c r="D18" s="96" t="s">
        <v>10</v>
      </c>
      <c r="E18" s="97">
        <v>34106</v>
      </c>
      <c r="F18" s="98"/>
      <c r="G18" s="99"/>
      <c r="H18" s="56">
        <v>54.415999999999997</v>
      </c>
      <c r="I18" s="48">
        <v>55.694000000000003</v>
      </c>
      <c r="J18" s="48">
        <v>55.698</v>
      </c>
      <c r="K18" s="39"/>
      <c r="L18" s="39"/>
      <c r="M18" s="93"/>
      <c r="N18" s="39"/>
      <c r="O18" s="41"/>
      <c r="Q18" s="41"/>
    </row>
    <row r="19" spans="2:17" ht="17.25" customHeight="1" thickTop="1" thickBot="1">
      <c r="B19" s="94">
        <f t="shared" ref="B19:B20" si="1">B18+1</f>
        <v>11</v>
      </c>
      <c r="C19" s="43" t="s">
        <v>33</v>
      </c>
      <c r="D19" s="100" t="s">
        <v>12</v>
      </c>
      <c r="E19" s="101">
        <v>34449</v>
      </c>
      <c r="F19" s="102"/>
      <c r="G19" s="103"/>
      <c r="H19" s="56">
        <v>113.524</v>
      </c>
      <c r="I19" s="56">
        <v>118.17100000000001</v>
      </c>
      <c r="J19" s="56">
        <v>118.20399999999999</v>
      </c>
      <c r="K19" s="39"/>
      <c r="L19" s="39"/>
      <c r="M19" s="40"/>
      <c r="N19" s="39"/>
      <c r="O19" s="41"/>
      <c r="Q19" s="41"/>
    </row>
    <row r="20" spans="2:17" ht="17.25" customHeight="1" thickTop="1" thickBot="1">
      <c r="B20" s="94">
        <f t="shared" si="1"/>
        <v>12</v>
      </c>
      <c r="C20" s="105" t="s">
        <v>34</v>
      </c>
      <c r="D20" s="100" t="s">
        <v>12</v>
      </c>
      <c r="E20" s="106">
        <v>681</v>
      </c>
      <c r="F20" s="107"/>
      <c r="G20" s="108"/>
      <c r="H20" s="109">
        <v>109.393</v>
      </c>
      <c r="I20" s="109">
        <v>113.80800000000001</v>
      </c>
      <c r="J20" s="109">
        <v>113.899</v>
      </c>
      <c r="K20" s="39"/>
      <c r="L20" s="39"/>
      <c r="M20" s="40"/>
      <c r="N20" s="39"/>
      <c r="O20" s="41"/>
      <c r="Q20" s="41"/>
    </row>
    <row r="21" spans="2:17" ht="14.25" customHeight="1" thickTop="1" thickBot="1">
      <c r="B21" s="28"/>
      <c r="C21" s="29"/>
      <c r="D21" s="29"/>
      <c r="E21" s="29"/>
      <c r="F21" s="29"/>
      <c r="G21" s="29"/>
      <c r="H21" s="29"/>
      <c r="I21" s="29"/>
      <c r="J21" s="30"/>
      <c r="K21" s="110"/>
      <c r="L21" s="110"/>
      <c r="M21" s="111"/>
      <c r="N21" s="110"/>
      <c r="O21" s="41"/>
      <c r="Q21" s="41"/>
    </row>
    <row r="22" spans="2:17" ht="19.5" customHeight="1" thickTop="1" thickBot="1">
      <c r="B22" s="89">
        <v>13</v>
      </c>
      <c r="C22" s="112" t="s">
        <v>35</v>
      </c>
      <c r="D22" s="113" t="s">
        <v>36</v>
      </c>
      <c r="E22" s="114">
        <v>39540</v>
      </c>
      <c r="F22" s="115"/>
      <c r="G22" s="116"/>
      <c r="H22" s="38">
        <v>129.57900000000001</v>
      </c>
      <c r="I22" s="38">
        <v>140.691</v>
      </c>
      <c r="J22" s="38">
        <v>140.48099999999999</v>
      </c>
      <c r="K22" s="39"/>
      <c r="L22" s="39"/>
      <c r="M22" s="40"/>
      <c r="N22" s="39"/>
      <c r="O22" s="41"/>
      <c r="Q22" s="41"/>
    </row>
    <row r="23" spans="2:17" ht="14.25" customHeight="1" thickTop="1" thickBot="1">
      <c r="B23" s="117">
        <f>B22+1</f>
        <v>14</v>
      </c>
      <c r="C23" s="118" t="s">
        <v>37</v>
      </c>
      <c r="D23" s="113" t="s">
        <v>36</v>
      </c>
      <c r="E23" s="119">
        <v>39540</v>
      </c>
      <c r="F23" s="120"/>
      <c r="G23" s="121"/>
      <c r="H23" s="109">
        <v>486.47500000000002</v>
      </c>
      <c r="I23" s="109">
        <v>521.51</v>
      </c>
      <c r="J23" s="109">
        <v>521.07299999999998</v>
      </c>
      <c r="K23" s="39"/>
      <c r="L23" s="39"/>
      <c r="M23" s="40"/>
      <c r="N23" s="39"/>
      <c r="O23" s="41"/>
      <c r="Q23" s="41"/>
    </row>
    <row r="24" spans="2:17" ht="17.25" customHeight="1" thickTop="1" thickBot="1">
      <c r="B24" s="117">
        <f t="shared" ref="B24:B36" si="2">B23+1</f>
        <v>15</v>
      </c>
      <c r="C24" s="118" t="s">
        <v>38</v>
      </c>
      <c r="D24" s="122" t="s">
        <v>39</v>
      </c>
      <c r="E24" s="119">
        <v>39736</v>
      </c>
      <c r="F24" s="120"/>
      <c r="G24" s="123"/>
      <c r="H24" s="109">
        <v>116.124</v>
      </c>
      <c r="I24" s="109">
        <v>119.238</v>
      </c>
      <c r="J24" s="109">
        <v>119.255</v>
      </c>
      <c r="K24" s="39"/>
      <c r="L24" s="39"/>
      <c r="M24" s="40"/>
      <c r="N24" s="39"/>
      <c r="O24" s="41"/>
      <c r="Q24" s="41"/>
    </row>
    <row r="25" spans="2:17" s="31" customFormat="1" ht="17.25" customHeight="1" thickTop="1" thickBot="1">
      <c r="B25" s="117">
        <f t="shared" si="2"/>
        <v>16</v>
      </c>
      <c r="C25" s="118" t="s">
        <v>40</v>
      </c>
      <c r="D25" s="122" t="s">
        <v>39</v>
      </c>
      <c r="E25" s="119">
        <v>39736</v>
      </c>
      <c r="F25" s="120"/>
      <c r="G25" s="123"/>
      <c r="H25" s="109">
        <v>126.349</v>
      </c>
      <c r="I25" s="109">
        <v>129.63</v>
      </c>
      <c r="J25" s="109">
        <v>129.52199999999999</v>
      </c>
      <c r="K25" s="39"/>
      <c r="L25" s="39"/>
      <c r="M25" s="40"/>
      <c r="N25" s="39"/>
      <c r="O25" s="41"/>
      <c r="Q25" s="41"/>
    </row>
    <row r="26" spans="2:17" ht="17.25" customHeight="1" thickTop="1" thickBot="1">
      <c r="B26" s="117">
        <f t="shared" si="2"/>
        <v>17</v>
      </c>
      <c r="C26" s="118" t="s">
        <v>41</v>
      </c>
      <c r="D26" s="124" t="s">
        <v>39</v>
      </c>
      <c r="E26" s="119">
        <v>39736</v>
      </c>
      <c r="F26" s="120"/>
      <c r="G26" s="123"/>
      <c r="H26" s="109">
        <v>137.83600000000001</v>
      </c>
      <c r="I26" s="109">
        <v>140.05600000000001</v>
      </c>
      <c r="J26" s="109">
        <v>140.04400000000001</v>
      </c>
      <c r="K26" s="39"/>
      <c r="L26" s="39"/>
      <c r="M26" s="40"/>
      <c r="N26" s="39"/>
      <c r="O26" s="41"/>
      <c r="Q26" s="41"/>
    </row>
    <row r="27" spans="2:17" ht="15.75" customHeight="1" thickTop="1" thickBot="1">
      <c r="B27" s="117">
        <f t="shared" si="2"/>
        <v>18</v>
      </c>
      <c r="C27" s="118" t="s">
        <v>42</v>
      </c>
      <c r="D27" s="125" t="s">
        <v>39</v>
      </c>
      <c r="E27" s="126">
        <v>39951</v>
      </c>
      <c r="F27" s="127"/>
      <c r="G27" s="128"/>
      <c r="H27" s="49">
        <v>120.374</v>
      </c>
      <c r="I27" s="49">
        <v>121.982</v>
      </c>
      <c r="J27" s="49">
        <v>121.96599999999999</v>
      </c>
      <c r="K27" s="39"/>
      <c r="L27" s="39"/>
      <c r="M27" s="40"/>
      <c r="N27" s="39"/>
      <c r="O27" s="41"/>
      <c r="Q27" s="41"/>
    </row>
    <row r="28" spans="2:17" ht="17.25" customHeight="1" thickTop="1" thickBot="1">
      <c r="B28" s="129">
        <f t="shared" si="2"/>
        <v>19</v>
      </c>
      <c r="C28" s="130" t="s">
        <v>43</v>
      </c>
      <c r="D28" s="131" t="s">
        <v>39</v>
      </c>
      <c r="E28" s="132">
        <v>40109</v>
      </c>
      <c r="F28" s="127"/>
      <c r="G28" s="128"/>
      <c r="H28" s="49">
        <v>95.510999999999996</v>
      </c>
      <c r="I28" s="49">
        <v>108.27</v>
      </c>
      <c r="J28" s="49">
        <v>108.08499999999999</v>
      </c>
      <c r="K28" s="39"/>
      <c r="L28" s="39"/>
      <c r="M28" s="40"/>
      <c r="N28" s="39"/>
      <c r="O28" s="41"/>
      <c r="Q28" s="41"/>
    </row>
    <row r="29" spans="2:17" ht="17.25" customHeight="1" thickTop="1" thickBot="1">
      <c r="B29" s="129">
        <f t="shared" si="2"/>
        <v>20</v>
      </c>
      <c r="C29" s="130" t="s">
        <v>44</v>
      </c>
      <c r="D29" s="131" t="s">
        <v>45</v>
      </c>
      <c r="E29" s="132">
        <v>39657</v>
      </c>
      <c r="F29" s="127"/>
      <c r="G29" s="128"/>
      <c r="H29" s="49">
        <v>148.06800000000001</v>
      </c>
      <c r="I29" s="49">
        <v>158.108</v>
      </c>
      <c r="J29" s="49">
        <v>158.14400000000001</v>
      </c>
      <c r="K29" s="39"/>
      <c r="L29" s="39"/>
      <c r="M29" s="40"/>
      <c r="N29" s="39"/>
      <c r="O29" s="41"/>
      <c r="Q29" s="41"/>
    </row>
    <row r="30" spans="2:17" ht="17.25" customHeight="1" thickTop="1" thickBot="1">
      <c r="B30" s="129">
        <f t="shared" si="2"/>
        <v>21</v>
      </c>
      <c r="C30" s="130" t="s">
        <v>46</v>
      </c>
      <c r="D30" s="131" t="s">
        <v>10</v>
      </c>
      <c r="E30" s="132">
        <v>40427</v>
      </c>
      <c r="F30" s="127"/>
      <c r="G30" s="133"/>
      <c r="H30" s="49">
        <v>95.436999999999998</v>
      </c>
      <c r="I30" s="48">
        <v>94.385999999999996</v>
      </c>
      <c r="J30" s="48">
        <v>94.632000000000005</v>
      </c>
      <c r="K30" s="39"/>
      <c r="L30" s="39"/>
      <c r="M30" s="40"/>
      <c r="N30" s="39"/>
      <c r="O30" s="41"/>
      <c r="Q30" s="41"/>
    </row>
    <row r="31" spans="2:17" ht="17.25" customHeight="1" thickTop="1" thickBot="1">
      <c r="B31" s="129">
        <f t="shared" si="2"/>
        <v>22</v>
      </c>
      <c r="C31" s="134" t="s">
        <v>47</v>
      </c>
      <c r="D31" s="135" t="s">
        <v>10</v>
      </c>
      <c r="E31" s="136" t="s">
        <v>48</v>
      </c>
      <c r="F31" s="137"/>
      <c r="G31" s="133"/>
      <c r="H31" s="138">
        <v>96.738</v>
      </c>
      <c r="I31" s="138">
        <v>99.738</v>
      </c>
      <c r="J31" s="138">
        <v>99.738</v>
      </c>
      <c r="K31" s="39"/>
      <c r="L31" s="39"/>
      <c r="M31" s="40"/>
      <c r="N31" s="39"/>
      <c r="O31" s="41"/>
      <c r="Q31" s="41"/>
    </row>
    <row r="32" spans="2:17" ht="17.25" customHeight="1" thickTop="1" thickBot="1">
      <c r="B32" s="129">
        <f t="shared" si="2"/>
        <v>23</v>
      </c>
      <c r="C32" s="134" t="s">
        <v>49</v>
      </c>
      <c r="D32" s="135" t="s">
        <v>22</v>
      </c>
      <c r="E32" s="132">
        <v>42003</v>
      </c>
      <c r="F32" s="127"/>
      <c r="G32" s="139"/>
      <c r="H32" s="140">
        <v>141.042</v>
      </c>
      <c r="I32" s="140">
        <v>152.77099999999999</v>
      </c>
      <c r="J32" s="140">
        <v>152.42599999999999</v>
      </c>
      <c r="K32" s="39"/>
      <c r="L32" s="39"/>
      <c r="M32" s="40"/>
      <c r="N32" s="39"/>
      <c r="O32" s="41"/>
      <c r="Q32" s="41"/>
    </row>
    <row r="33" spans="1:17" ht="15" customHeight="1" thickTop="1" thickBot="1">
      <c r="B33" s="129">
        <f t="shared" si="2"/>
        <v>24</v>
      </c>
      <c r="C33" s="130" t="s">
        <v>50</v>
      </c>
      <c r="D33" s="141" t="s">
        <v>22</v>
      </c>
      <c r="E33" s="142" t="s">
        <v>51</v>
      </c>
      <c r="F33" s="127"/>
      <c r="G33" s="143"/>
      <c r="H33" s="138">
        <v>123.90600000000001</v>
      </c>
      <c r="I33" s="49">
        <v>134.57400000000001</v>
      </c>
      <c r="J33" s="49">
        <v>134.25200000000001</v>
      </c>
      <c r="K33" s="39"/>
      <c r="L33" s="39"/>
      <c r="M33" s="40"/>
      <c r="N33" s="39"/>
      <c r="O33" s="41"/>
      <c r="Q33" s="41"/>
    </row>
    <row r="34" spans="1:17" ht="15" customHeight="1" thickTop="1" thickBot="1">
      <c r="B34" s="129">
        <f t="shared" si="2"/>
        <v>25</v>
      </c>
      <c r="C34" s="144" t="s">
        <v>52</v>
      </c>
      <c r="D34" s="145" t="s">
        <v>53</v>
      </c>
      <c r="E34" s="146">
        <v>42356</v>
      </c>
      <c r="F34" s="147"/>
      <c r="G34" s="148"/>
      <c r="H34" s="149">
        <v>94.078000000000003</v>
      </c>
      <c r="I34" s="149">
        <v>102.59399999999999</v>
      </c>
      <c r="J34" s="149">
        <v>102.333</v>
      </c>
      <c r="K34" s="39"/>
      <c r="L34" s="39"/>
      <c r="M34" s="40"/>
      <c r="N34" s="39"/>
      <c r="O34" s="41"/>
      <c r="Q34" s="41"/>
    </row>
    <row r="35" spans="1:17" ht="15" customHeight="1" thickTop="1" thickBot="1">
      <c r="B35" s="117">
        <f t="shared" si="2"/>
        <v>26</v>
      </c>
      <c r="C35" s="150" t="s">
        <v>54</v>
      </c>
      <c r="D35" s="151" t="s">
        <v>53</v>
      </c>
      <c r="E35" s="45">
        <v>40690</v>
      </c>
      <c r="F35" s="147"/>
      <c r="G35" s="152"/>
      <c r="H35" s="153">
        <v>99.043000000000006</v>
      </c>
      <c r="I35" s="153">
        <v>102.627</v>
      </c>
      <c r="J35" s="153">
        <v>102.80800000000001</v>
      </c>
      <c r="K35" s="39"/>
      <c r="L35" s="39"/>
      <c r="M35" s="40"/>
      <c r="N35" s="39"/>
      <c r="O35" s="41"/>
      <c r="Q35" s="41"/>
    </row>
    <row r="36" spans="1:17" ht="15" customHeight="1" thickTop="1" thickBot="1">
      <c r="B36" s="117">
        <f t="shared" si="2"/>
        <v>27</v>
      </c>
      <c r="C36" s="154" t="s">
        <v>55</v>
      </c>
      <c r="D36" s="155" t="s">
        <v>10</v>
      </c>
      <c r="E36" s="81">
        <v>39237</v>
      </c>
      <c r="F36" s="82"/>
      <c r="G36" s="156"/>
      <c r="H36" s="157">
        <v>19.055</v>
      </c>
      <c r="I36" s="157">
        <v>21.687000000000001</v>
      </c>
      <c r="J36" s="157">
        <v>21.658000000000001</v>
      </c>
      <c r="K36" s="77"/>
      <c r="L36" s="39"/>
      <c r="M36" s="40"/>
      <c r="N36" s="39"/>
      <c r="O36" s="41"/>
      <c r="Q36" s="41"/>
    </row>
    <row r="37" spans="1:17" ht="16.5" customHeight="1" thickTop="1" thickBot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8"/>
      <c r="O37" s="41"/>
      <c r="Q37" s="41"/>
    </row>
    <row r="38" spans="1:17" ht="17.25" customHeight="1" thickTop="1" thickBot="1">
      <c r="B38" s="89">
        <v>28</v>
      </c>
      <c r="C38" s="159" t="s">
        <v>57</v>
      </c>
      <c r="D38" s="113" t="s">
        <v>36</v>
      </c>
      <c r="E38" s="160">
        <v>38022</v>
      </c>
      <c r="F38" s="161"/>
      <c r="G38" s="162"/>
      <c r="H38" s="163">
        <v>2197.1579999999999</v>
      </c>
      <c r="I38" s="163">
        <v>2303.1950000000002</v>
      </c>
      <c r="J38" s="163">
        <v>2302.7139999999999</v>
      </c>
      <c r="K38" s="164" t="s">
        <v>58</v>
      </c>
      <c r="M38" s="87">
        <f t="shared" ref="M38:M47" si="3">+(J38-I38)/I38</f>
        <v>-2.0884032832661667E-4</v>
      </c>
      <c r="O38" s="41"/>
      <c r="Q38" s="41"/>
    </row>
    <row r="39" spans="1:17" ht="17.25" customHeight="1" thickTop="1" thickBot="1">
      <c r="B39" s="89">
        <f t="shared" ref="B39:B55" si="4">+B38+1</f>
        <v>29</v>
      </c>
      <c r="C39" s="165" t="s">
        <v>59</v>
      </c>
      <c r="D39" s="166" t="s">
        <v>31</v>
      </c>
      <c r="E39" s="167">
        <v>40210</v>
      </c>
      <c r="F39" s="161"/>
      <c r="G39" s="168"/>
      <c r="H39" s="169">
        <v>120.51300000000001</v>
      </c>
      <c r="I39" s="170" t="s">
        <v>60</v>
      </c>
      <c r="J39" s="170" t="s">
        <v>60</v>
      </c>
      <c r="K39" s="171" t="s">
        <v>61</v>
      </c>
      <c r="M39" s="87" t="e">
        <f t="shared" si="3"/>
        <v>#VALUE!</v>
      </c>
      <c r="O39" s="41"/>
      <c r="Q39" s="41"/>
    </row>
    <row r="40" spans="1:17" ht="17.25" customHeight="1" thickTop="1" thickBot="1">
      <c r="B40" s="89">
        <f t="shared" si="4"/>
        <v>30</v>
      </c>
      <c r="C40" s="172" t="s">
        <v>62</v>
      </c>
      <c r="D40" s="122" t="s">
        <v>63</v>
      </c>
      <c r="E40" s="160">
        <v>39745</v>
      </c>
      <c r="F40" s="161"/>
      <c r="G40" s="173"/>
      <c r="H40" s="174">
        <v>109.111</v>
      </c>
      <c r="I40" s="175">
        <v>122.962</v>
      </c>
      <c r="J40" s="175">
        <v>121.90300000000001</v>
      </c>
      <c r="K40" s="176" t="s">
        <v>64</v>
      </c>
      <c r="M40" s="87">
        <f t="shared" si="3"/>
        <v>-8.612416844228277E-3</v>
      </c>
      <c r="O40" s="41"/>
      <c r="Q40" s="41"/>
    </row>
    <row r="41" spans="1:17" ht="17.25" customHeight="1" thickTop="1" thickBot="1">
      <c r="B41" s="89">
        <f t="shared" si="4"/>
        <v>31</v>
      </c>
      <c r="C41" s="172" t="s">
        <v>65</v>
      </c>
      <c r="D41" s="122" t="s">
        <v>63</v>
      </c>
      <c r="E41" s="160">
        <v>39748</v>
      </c>
      <c r="F41" s="161"/>
      <c r="G41" s="177"/>
      <c r="H41" s="178">
        <v>144.33199999999999</v>
      </c>
      <c r="I41" s="178">
        <v>153.696</v>
      </c>
      <c r="J41" s="178">
        <v>153.595</v>
      </c>
      <c r="K41" s="176" t="s">
        <v>64</v>
      </c>
      <c r="M41" s="87">
        <f t="shared" si="3"/>
        <v>-6.5714136997709169E-4</v>
      </c>
      <c r="O41" s="41"/>
      <c r="Q41" s="41"/>
    </row>
    <row r="42" spans="1:17" ht="17.25" customHeight="1" thickTop="1" thickBot="1">
      <c r="B42" s="89">
        <f t="shared" si="4"/>
        <v>32</v>
      </c>
      <c r="C42" s="172" t="s">
        <v>66</v>
      </c>
      <c r="D42" s="122" t="s">
        <v>39</v>
      </c>
      <c r="E42" s="160">
        <v>39937</v>
      </c>
      <c r="F42" s="161"/>
      <c r="G42" s="177"/>
      <c r="H42" s="178">
        <v>150.49799999999999</v>
      </c>
      <c r="I42" s="178">
        <v>167.86500000000001</v>
      </c>
      <c r="J42" s="178">
        <v>166.13</v>
      </c>
      <c r="K42" s="176" t="s">
        <v>64</v>
      </c>
      <c r="M42" s="87">
        <f t="shared" si="3"/>
        <v>-1.0335686414678543E-2</v>
      </c>
      <c r="O42" s="41"/>
      <c r="Q42" s="41"/>
    </row>
    <row r="43" spans="1:17" ht="17.25" customHeight="1" thickTop="1" thickBot="1">
      <c r="B43" s="89">
        <f t="shared" si="4"/>
        <v>33</v>
      </c>
      <c r="C43" s="172" t="s">
        <v>67</v>
      </c>
      <c r="D43" s="122" t="s">
        <v>10</v>
      </c>
      <c r="E43" s="160">
        <v>39888</v>
      </c>
      <c r="F43" s="161"/>
      <c r="G43" s="177"/>
      <c r="H43" s="174">
        <v>15.429</v>
      </c>
      <c r="I43" s="174">
        <v>17.265999999999998</v>
      </c>
      <c r="J43" s="174">
        <v>17.224</v>
      </c>
      <c r="K43" s="176" t="s">
        <v>64</v>
      </c>
      <c r="M43" s="87">
        <f t="shared" si="3"/>
        <v>-2.4325263523687041E-3</v>
      </c>
      <c r="O43" s="41"/>
      <c r="Q43" s="41"/>
    </row>
    <row r="44" spans="1:17" ht="17.25" customHeight="1" thickTop="1" thickBot="1">
      <c r="B44" s="89">
        <f t="shared" si="4"/>
        <v>34</v>
      </c>
      <c r="C44" s="172" t="s">
        <v>68</v>
      </c>
      <c r="D44" s="122" t="s">
        <v>10</v>
      </c>
      <c r="E44" s="160">
        <v>41183</v>
      </c>
      <c r="F44" s="161"/>
      <c r="G44" s="177"/>
      <c r="H44" s="179">
        <v>5228.8789999999999</v>
      </c>
      <c r="I44" s="170" t="s">
        <v>69</v>
      </c>
      <c r="J44" s="170" t="s">
        <v>69</v>
      </c>
      <c r="K44" s="176" t="s">
        <v>64</v>
      </c>
      <c r="M44" s="87" t="e">
        <f t="shared" si="3"/>
        <v>#VALUE!</v>
      </c>
      <c r="O44" s="41"/>
      <c r="Q44" s="41"/>
    </row>
    <row r="45" spans="1:17" ht="17.25" customHeight="1" thickTop="1" thickBot="1">
      <c r="B45" s="89">
        <f t="shared" si="4"/>
        <v>35</v>
      </c>
      <c r="C45" s="172" t="s">
        <v>70</v>
      </c>
      <c r="D45" s="122" t="s">
        <v>10</v>
      </c>
      <c r="E45" s="160">
        <v>41579</v>
      </c>
      <c r="F45" s="161"/>
      <c r="G45" s="177"/>
      <c r="H45" s="180">
        <v>5119.7470000000003</v>
      </c>
      <c r="I45" s="180">
        <v>5296.18</v>
      </c>
      <c r="J45" s="180">
        <v>5309.7719999999999</v>
      </c>
      <c r="K45" s="176"/>
      <c r="M45" s="87">
        <f t="shared" si="3"/>
        <v>2.5663780309580948E-3</v>
      </c>
      <c r="O45" s="41"/>
      <c r="Q45" s="41"/>
    </row>
    <row r="46" spans="1:17" ht="17.25" customHeight="1" thickTop="1" thickBot="1">
      <c r="B46" s="89">
        <f t="shared" si="4"/>
        <v>36</v>
      </c>
      <c r="C46" s="181" t="s">
        <v>71</v>
      </c>
      <c r="D46" s="122" t="s">
        <v>25</v>
      </c>
      <c r="E46" s="160">
        <v>38740</v>
      </c>
      <c r="F46" s="161"/>
      <c r="G46" s="177"/>
      <c r="H46" s="174">
        <v>2.4729999999999999</v>
      </c>
      <c r="I46" s="174">
        <v>2.7010000000000001</v>
      </c>
      <c r="J46" s="174">
        <v>2.6930000000000001</v>
      </c>
      <c r="K46" s="176"/>
      <c r="M46" s="87">
        <f t="shared" si="3"/>
        <v>-2.9618659755646084E-3</v>
      </c>
      <c r="O46" s="41"/>
      <c r="Q46" s="41"/>
    </row>
    <row r="47" spans="1:17" ht="17.25" customHeight="1" thickTop="1" thickBot="1">
      <c r="A47" s="8" t="s">
        <v>72</v>
      </c>
      <c r="B47" s="89">
        <f t="shared" si="4"/>
        <v>37</v>
      </c>
      <c r="C47" s="181" t="s">
        <v>73</v>
      </c>
      <c r="D47" s="122" t="s">
        <v>25</v>
      </c>
      <c r="E47" s="160">
        <v>38740</v>
      </c>
      <c r="F47" s="161"/>
      <c r="G47" s="177"/>
      <c r="H47" s="174">
        <v>2.161</v>
      </c>
      <c r="I47" s="174">
        <v>2.323</v>
      </c>
      <c r="J47" s="174">
        <v>2.319</v>
      </c>
      <c r="K47" s="182" t="s">
        <v>26</v>
      </c>
      <c r="M47" s="87">
        <f t="shared" si="3"/>
        <v>-1.7219113215669408E-3</v>
      </c>
      <c r="O47" s="41"/>
      <c r="Q47" s="41"/>
    </row>
    <row r="48" spans="1:17" ht="17.25" customHeight="1" thickTop="1" thickBot="1">
      <c r="B48" s="89">
        <f t="shared" si="4"/>
        <v>38</v>
      </c>
      <c r="C48" s="172" t="s">
        <v>74</v>
      </c>
      <c r="D48" s="183" t="s">
        <v>25</v>
      </c>
      <c r="E48" s="160">
        <v>40071</v>
      </c>
      <c r="F48" s="161"/>
      <c r="G48" s="177"/>
      <c r="H48" s="184">
        <v>1.218</v>
      </c>
      <c r="I48" s="185">
        <v>1.2370000000000001</v>
      </c>
      <c r="J48" s="185">
        <v>1.2230000000000001</v>
      </c>
      <c r="K48" s="171" t="s">
        <v>61</v>
      </c>
      <c r="M48" s="87" t="e">
        <f>+(#REF!-I48)/I48</f>
        <v>#REF!</v>
      </c>
      <c r="O48" s="41"/>
      <c r="Q48" s="41"/>
    </row>
    <row r="49" spans="2:17" ht="17.25" customHeight="1" thickTop="1">
      <c r="B49" s="89">
        <f t="shared" si="4"/>
        <v>39</v>
      </c>
      <c r="C49" s="172" t="s">
        <v>75</v>
      </c>
      <c r="D49" s="166" t="s">
        <v>31</v>
      </c>
      <c r="E49" s="186">
        <v>42087</v>
      </c>
      <c r="F49" s="187"/>
      <c r="G49" s="188"/>
      <c r="H49" s="189">
        <v>1.081</v>
      </c>
      <c r="I49" s="189">
        <v>1.109</v>
      </c>
      <c r="J49" s="189">
        <v>1.103</v>
      </c>
      <c r="K49" s="171"/>
      <c r="M49" s="190">
        <f t="shared" ref="M49:M55" si="5">+(J49-I49)/I49</f>
        <v>-5.410279531109112E-3</v>
      </c>
      <c r="O49" s="41"/>
      <c r="Q49" s="41"/>
    </row>
    <row r="50" spans="2:17" ht="16.5" customHeight="1">
      <c r="B50" s="89">
        <f t="shared" si="4"/>
        <v>40</v>
      </c>
      <c r="C50" s="181" t="s">
        <v>76</v>
      </c>
      <c r="D50" s="166" t="s">
        <v>31</v>
      </c>
      <c r="E50" s="191">
        <v>42087</v>
      </c>
      <c r="F50" s="192"/>
      <c r="G50" s="188"/>
      <c r="H50" s="56">
        <v>1.071</v>
      </c>
      <c r="I50" s="56">
        <v>1.127</v>
      </c>
      <c r="J50" s="56">
        <v>1.119</v>
      </c>
      <c r="K50" s="171"/>
      <c r="M50" s="190">
        <f t="shared" si="5"/>
        <v>-7.0984915705412663E-3</v>
      </c>
      <c r="O50" s="41"/>
      <c r="Q50" s="41"/>
    </row>
    <row r="51" spans="2:17" ht="16.5" customHeight="1">
      <c r="B51" s="89">
        <f t="shared" si="4"/>
        <v>41</v>
      </c>
      <c r="C51" s="193" t="s">
        <v>77</v>
      </c>
      <c r="D51" s="166" t="s">
        <v>31</v>
      </c>
      <c r="E51" s="191">
        <v>42087</v>
      </c>
      <c r="F51" s="192"/>
      <c r="G51" s="194"/>
      <c r="H51" s="195">
        <v>1.071</v>
      </c>
      <c r="I51" s="195">
        <v>1.1279999999999999</v>
      </c>
      <c r="J51" s="195">
        <v>1.119</v>
      </c>
      <c r="K51" s="171"/>
      <c r="M51" s="190">
        <f t="shared" si="5"/>
        <v>-7.9787234042552283E-3</v>
      </c>
      <c r="O51" s="41"/>
      <c r="Q51" s="41"/>
    </row>
    <row r="52" spans="2:17" ht="16.5" customHeight="1">
      <c r="B52" s="89">
        <f t="shared" si="4"/>
        <v>42</v>
      </c>
      <c r="C52" s="193" t="s">
        <v>78</v>
      </c>
      <c r="D52" s="166" t="s">
        <v>79</v>
      </c>
      <c r="E52" s="191">
        <v>42317</v>
      </c>
      <c r="F52" s="196"/>
      <c r="G52" s="197"/>
      <c r="H52" s="178">
        <v>107.645</v>
      </c>
      <c r="I52" s="178">
        <v>119.03700000000001</v>
      </c>
      <c r="J52" s="178">
        <v>118.02</v>
      </c>
      <c r="K52" s="171"/>
      <c r="M52" s="190">
        <f t="shared" si="5"/>
        <v>-8.5435620857381329E-3</v>
      </c>
      <c r="O52" s="41"/>
      <c r="Q52" s="41"/>
    </row>
    <row r="53" spans="2:17" ht="16.5" customHeight="1">
      <c r="B53" s="89">
        <f t="shared" si="4"/>
        <v>43</v>
      </c>
      <c r="C53" s="198" t="s">
        <v>80</v>
      </c>
      <c r="D53" s="199" t="s">
        <v>28</v>
      </c>
      <c r="E53" s="200">
        <v>39503</v>
      </c>
      <c r="F53" s="201"/>
      <c r="G53" s="202"/>
      <c r="H53" s="203">
        <v>118.914</v>
      </c>
      <c r="I53" s="203">
        <v>119.298</v>
      </c>
      <c r="J53" s="203">
        <v>119.765</v>
      </c>
      <c r="K53" s="171"/>
      <c r="M53" s="190">
        <f t="shared" si="5"/>
        <v>3.9145668829318071E-3</v>
      </c>
      <c r="O53" s="41"/>
      <c r="Q53" s="41"/>
    </row>
    <row r="54" spans="2:17" ht="16.5" customHeight="1">
      <c r="B54" s="89">
        <f t="shared" si="4"/>
        <v>44</v>
      </c>
      <c r="C54" s="198" t="s">
        <v>81</v>
      </c>
      <c r="D54" s="199" t="s">
        <v>82</v>
      </c>
      <c r="E54" s="204">
        <v>42842</v>
      </c>
      <c r="F54" s="205"/>
      <c r="G54" s="206"/>
      <c r="H54" s="207" t="s">
        <v>83</v>
      </c>
      <c r="I54" s="203">
        <v>1001.135</v>
      </c>
      <c r="J54" s="203">
        <v>1003.18</v>
      </c>
      <c r="K54" s="171"/>
      <c r="M54" s="190">
        <f t="shared" si="5"/>
        <v>2.0426815564334073E-3</v>
      </c>
      <c r="O54" s="41"/>
      <c r="Q54" s="41"/>
    </row>
    <row r="55" spans="2:17" ht="16.5" customHeight="1" thickBot="1">
      <c r="B55" s="89">
        <f t="shared" si="4"/>
        <v>45</v>
      </c>
      <c r="C55" s="208" t="s">
        <v>84</v>
      </c>
      <c r="D55" s="209" t="s">
        <v>79</v>
      </c>
      <c r="E55" s="58">
        <v>42874</v>
      </c>
      <c r="F55" s="59"/>
      <c r="G55" s="60"/>
      <c r="H55" s="210" t="s">
        <v>83</v>
      </c>
      <c r="I55" s="211">
        <v>10.648</v>
      </c>
      <c r="J55" s="211">
        <v>10.597</v>
      </c>
      <c r="K55" s="171"/>
      <c r="M55" s="190">
        <f t="shared" si="5"/>
        <v>-4.7896318557475734E-3</v>
      </c>
      <c r="O55" s="41"/>
      <c r="Q55" s="41"/>
    </row>
    <row r="56" spans="2:17" ht="13.5" customHeight="1" thickTop="1" thickBot="1">
      <c r="B56" s="212" t="s">
        <v>85</v>
      </c>
      <c r="C56" s="213"/>
      <c r="D56" s="213"/>
      <c r="E56" s="213"/>
      <c r="F56" s="213"/>
      <c r="G56" s="213"/>
      <c r="H56" s="213"/>
      <c r="I56" s="213"/>
      <c r="J56" s="214"/>
      <c r="O56" s="41"/>
      <c r="Q56" s="41"/>
    </row>
    <row r="57" spans="2:17" ht="14.25" customHeight="1" thickTop="1" thickBot="1">
      <c r="B57" s="216" t="s">
        <v>0</v>
      </c>
      <c r="C57" s="217"/>
      <c r="D57" s="218" t="s">
        <v>1</v>
      </c>
      <c r="E57" s="219" t="s">
        <v>2</v>
      </c>
      <c r="F57" s="220" t="s">
        <v>86</v>
      </c>
      <c r="G57" s="221"/>
      <c r="H57" s="222" t="s">
        <v>3</v>
      </c>
      <c r="I57" s="223" t="s">
        <v>5</v>
      </c>
      <c r="J57" s="224" t="s">
        <v>5</v>
      </c>
      <c r="M57" s="8"/>
      <c r="O57" s="41"/>
      <c r="Q57" s="41"/>
    </row>
    <row r="58" spans="2:17" ht="13.5" customHeight="1">
      <c r="B58" s="10"/>
      <c r="C58" s="11"/>
      <c r="D58" s="12"/>
      <c r="E58" s="225"/>
      <c r="F58" s="226" t="s">
        <v>87</v>
      </c>
      <c r="G58" s="226" t="s">
        <v>88</v>
      </c>
      <c r="H58" s="227"/>
      <c r="I58" s="228"/>
      <c r="J58" s="229"/>
      <c r="M58" s="8"/>
      <c r="O58" s="41"/>
      <c r="Q58" s="41"/>
    </row>
    <row r="59" spans="2:17" ht="16.5" customHeight="1" thickBot="1">
      <c r="B59" s="17"/>
      <c r="C59" s="18"/>
      <c r="D59" s="19"/>
      <c r="E59" s="230"/>
      <c r="F59" s="231"/>
      <c r="G59" s="231"/>
      <c r="H59" s="231"/>
      <c r="I59" s="232"/>
      <c r="J59" s="233"/>
      <c r="M59" s="8"/>
      <c r="O59" s="41"/>
      <c r="Q59" s="41"/>
    </row>
    <row r="60" spans="2:17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  <c r="O60" s="41"/>
      <c r="Q60" s="41"/>
    </row>
    <row r="61" spans="2:17" ht="16.5" customHeight="1" thickTop="1" thickBot="1">
      <c r="B61" s="234">
        <v>46</v>
      </c>
      <c r="C61" s="235" t="s">
        <v>90</v>
      </c>
      <c r="D61" s="166" t="s">
        <v>20</v>
      </c>
      <c r="E61" s="236">
        <v>36831</v>
      </c>
      <c r="F61" s="237">
        <v>42865</v>
      </c>
      <c r="G61" s="238">
        <v>4.1820000000000004</v>
      </c>
      <c r="H61" s="239">
        <v>108.495</v>
      </c>
      <c r="I61" s="239">
        <v>106.941</v>
      </c>
      <c r="J61" s="239">
        <v>106.953</v>
      </c>
      <c r="K61" s="39"/>
      <c r="L61" s="39"/>
      <c r="M61" s="40"/>
      <c r="N61" s="39"/>
      <c r="O61" s="41"/>
      <c r="Q61" s="41"/>
    </row>
    <row r="62" spans="2:17" ht="16.5" customHeight="1" thickTop="1" thickBot="1">
      <c r="B62" s="240">
        <f>B61+1</f>
        <v>47</v>
      </c>
      <c r="C62" s="241" t="s">
        <v>91</v>
      </c>
      <c r="D62" s="242" t="s">
        <v>31</v>
      </c>
      <c r="E62" s="236">
        <v>101.60599999999999</v>
      </c>
      <c r="F62" s="237">
        <v>42878</v>
      </c>
      <c r="G62" s="243">
        <v>3.9020000000000001</v>
      </c>
      <c r="H62" s="244">
        <v>103.59</v>
      </c>
      <c r="I62" s="244">
        <v>102.121</v>
      </c>
      <c r="J62" s="244">
        <v>102.131</v>
      </c>
      <c r="K62" s="39"/>
      <c r="L62" s="39"/>
      <c r="M62" s="40"/>
      <c r="N62" s="39"/>
      <c r="O62" s="41"/>
      <c r="Q62" s="41"/>
    </row>
    <row r="63" spans="2:17" ht="16.5" customHeight="1" thickTop="1" thickBot="1">
      <c r="B63" s="240">
        <f t="shared" ref="B63:B84" si="6">B62+1</f>
        <v>48</v>
      </c>
      <c r="C63" s="245" t="s">
        <v>92</v>
      </c>
      <c r="D63" s="242" t="s">
        <v>31</v>
      </c>
      <c r="E63" s="236">
        <v>38847</v>
      </c>
      <c r="F63" s="246">
        <v>42886</v>
      </c>
      <c r="G63" s="243">
        <v>4.4749999999999996</v>
      </c>
      <c r="H63" s="247">
        <v>105.622</v>
      </c>
      <c r="I63" s="244">
        <v>104.117</v>
      </c>
      <c r="J63" s="244">
        <v>104.129</v>
      </c>
      <c r="K63" s="39"/>
      <c r="L63" s="39"/>
      <c r="M63" s="40"/>
      <c r="N63" s="39"/>
      <c r="O63" s="41"/>
      <c r="Q63" s="41"/>
    </row>
    <row r="64" spans="2:17" ht="16.5" customHeight="1" thickTop="1" thickBot="1">
      <c r="B64" s="248">
        <f t="shared" si="6"/>
        <v>49</v>
      </c>
      <c r="C64" s="249" t="s">
        <v>93</v>
      </c>
      <c r="D64" s="250" t="s">
        <v>94</v>
      </c>
      <c r="E64" s="236">
        <v>36831</v>
      </c>
      <c r="F64" s="236">
        <v>42877</v>
      </c>
      <c r="G64" s="251">
        <v>4.2439999999999998</v>
      </c>
      <c r="H64" s="189">
        <v>102.729</v>
      </c>
      <c r="I64" s="252">
        <v>101.336</v>
      </c>
      <c r="J64" s="252">
        <v>101.34699999999999</v>
      </c>
      <c r="K64" s="39"/>
      <c r="L64" s="39"/>
      <c r="M64" s="40"/>
      <c r="N64" s="39"/>
      <c r="O64" s="41"/>
      <c r="Q64" s="41"/>
    </row>
    <row r="65" spans="1:17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36">
        <v>39209</v>
      </c>
      <c r="F65" s="236">
        <v>42846</v>
      </c>
      <c r="G65" s="256">
        <v>4.59</v>
      </c>
      <c r="H65" s="257">
        <v>104.3</v>
      </c>
      <c r="I65" s="257">
        <v>103.01600000000001</v>
      </c>
      <c r="J65" s="257">
        <v>103.03</v>
      </c>
      <c r="K65" s="39"/>
      <c r="L65" s="39"/>
      <c r="M65" s="40"/>
      <c r="N65" s="39"/>
      <c r="O65" s="41"/>
      <c r="Q65" s="41"/>
    </row>
    <row r="66" spans="1:17" ht="16.5" customHeight="1" thickTop="1" thickBot="1">
      <c r="B66" s="258">
        <f t="shared" si="6"/>
        <v>51</v>
      </c>
      <c r="C66" s="259" t="s">
        <v>97</v>
      </c>
      <c r="D66" s="113" t="s">
        <v>36</v>
      </c>
      <c r="E66" s="236">
        <v>37865</v>
      </c>
      <c r="F66" s="236">
        <v>42886</v>
      </c>
      <c r="G66" s="260">
        <v>3.972</v>
      </c>
      <c r="H66" s="261">
        <v>107.273</v>
      </c>
      <c r="I66" s="261">
        <v>106.136</v>
      </c>
      <c r="J66" s="261">
        <v>106.146</v>
      </c>
      <c r="K66" s="39"/>
      <c r="L66" s="39"/>
      <c r="M66" s="40"/>
      <c r="N66" s="39"/>
      <c r="O66" s="41"/>
      <c r="Q66" s="41"/>
    </row>
    <row r="67" spans="1:17" ht="16.5" customHeight="1" thickTop="1" thickBot="1">
      <c r="B67" s="258">
        <f t="shared" si="6"/>
        <v>52</v>
      </c>
      <c r="C67" s="262" t="s">
        <v>98</v>
      </c>
      <c r="D67" s="263" t="s">
        <v>63</v>
      </c>
      <c r="E67" s="236">
        <v>35436</v>
      </c>
      <c r="F67" s="236">
        <v>42870</v>
      </c>
      <c r="G67" s="260">
        <v>4.5250000000000004</v>
      </c>
      <c r="H67" s="189">
        <v>104.816</v>
      </c>
      <c r="I67" s="189">
        <v>103.518</v>
      </c>
      <c r="J67" s="189">
        <v>103.53</v>
      </c>
      <c r="K67" s="39"/>
      <c r="L67" s="39"/>
      <c r="M67" s="40"/>
      <c r="N67" s="39"/>
      <c r="O67" s="41"/>
      <c r="Q67" s="41"/>
    </row>
    <row r="68" spans="1:17" ht="16.5" customHeight="1" thickTop="1" thickBot="1">
      <c r="B68" s="258">
        <f t="shared" si="6"/>
        <v>53</v>
      </c>
      <c r="C68" s="262" t="s">
        <v>99</v>
      </c>
      <c r="D68" s="263" t="s">
        <v>12</v>
      </c>
      <c r="E68" s="236">
        <v>35464</v>
      </c>
      <c r="F68" s="237">
        <v>42878</v>
      </c>
      <c r="G68" s="260">
        <v>3.835</v>
      </c>
      <c r="H68" s="261">
        <v>102.34</v>
      </c>
      <c r="I68" s="195">
        <v>100.86499999999999</v>
      </c>
      <c r="J68" s="195">
        <v>100.874</v>
      </c>
      <c r="K68" s="39"/>
      <c r="L68" s="39"/>
      <c r="M68" s="40"/>
      <c r="N68" s="39"/>
      <c r="O68" s="41"/>
      <c r="Q68" s="41"/>
    </row>
    <row r="69" spans="1:17" ht="15" customHeight="1" thickTop="1" thickBot="1">
      <c r="B69" s="258">
        <f t="shared" si="6"/>
        <v>54</v>
      </c>
      <c r="C69" s="262" t="s">
        <v>100</v>
      </c>
      <c r="D69" s="263" t="s">
        <v>28</v>
      </c>
      <c r="E69" s="264">
        <v>37207</v>
      </c>
      <c r="F69" s="265">
        <v>42881</v>
      </c>
      <c r="G69" s="260">
        <v>3.8370000000000002</v>
      </c>
      <c r="H69" s="195">
        <v>104.64100000000001</v>
      </c>
      <c r="I69" s="195">
        <v>102.86799999999999</v>
      </c>
      <c r="J69" s="195">
        <v>102.873</v>
      </c>
      <c r="K69" s="39"/>
      <c r="L69" s="39"/>
      <c r="M69" s="40"/>
      <c r="N69" s="39"/>
      <c r="O69" s="41"/>
      <c r="Q69" s="41"/>
    </row>
    <row r="70" spans="1:17" ht="16.5" customHeight="1" thickTop="1" thickBot="1">
      <c r="B70" s="258">
        <f t="shared" si="6"/>
        <v>55</v>
      </c>
      <c r="C70" s="262" t="s">
        <v>101</v>
      </c>
      <c r="D70" s="263" t="s">
        <v>102</v>
      </c>
      <c r="E70" s="264">
        <v>37043</v>
      </c>
      <c r="F70" s="264">
        <v>42885</v>
      </c>
      <c r="G70" s="260">
        <v>4.01</v>
      </c>
      <c r="H70" s="195">
        <v>102.631</v>
      </c>
      <c r="I70" s="195">
        <v>101.251</v>
      </c>
      <c r="J70" s="195">
        <v>101.262</v>
      </c>
      <c r="K70" s="39"/>
      <c r="L70" s="39"/>
      <c r="M70" s="40"/>
      <c r="N70" s="39"/>
      <c r="O70" s="41"/>
      <c r="Q70" s="41"/>
    </row>
    <row r="71" spans="1:17" ht="16.5" customHeight="1" thickTop="1" thickBot="1">
      <c r="B71" s="258">
        <f t="shared" si="6"/>
        <v>56</v>
      </c>
      <c r="C71" s="262" t="s">
        <v>103</v>
      </c>
      <c r="D71" s="263" t="s">
        <v>104</v>
      </c>
      <c r="E71" s="264">
        <v>37242</v>
      </c>
      <c r="F71" s="264">
        <v>42852</v>
      </c>
      <c r="G71" s="260">
        <v>4.3570000000000002</v>
      </c>
      <c r="H71" s="195">
        <v>104.64700000000001</v>
      </c>
      <c r="I71" s="195">
        <v>103.096</v>
      </c>
      <c r="J71" s="195">
        <v>103.108</v>
      </c>
      <c r="K71" s="39"/>
      <c r="L71" s="39"/>
      <c r="M71" s="40"/>
      <c r="N71" s="39"/>
      <c r="O71" s="41"/>
      <c r="Q71" s="41"/>
    </row>
    <row r="72" spans="1:17" ht="15.75" customHeight="1" thickTop="1" thickBot="1">
      <c r="B72" s="258">
        <f t="shared" si="6"/>
        <v>57</v>
      </c>
      <c r="C72" s="259" t="s">
        <v>105</v>
      </c>
      <c r="D72" s="263" t="s">
        <v>106</v>
      </c>
      <c r="E72" s="264">
        <v>39489</v>
      </c>
      <c r="F72" s="266">
        <v>42880</v>
      </c>
      <c r="G72" s="260">
        <v>3.91</v>
      </c>
      <c r="H72" s="261">
        <v>103.651</v>
      </c>
      <c r="I72" s="261">
        <v>102.44</v>
      </c>
      <c r="J72" s="261">
        <v>102.45099999999999</v>
      </c>
      <c r="K72" s="39"/>
      <c r="L72" s="39"/>
      <c r="M72" s="40"/>
      <c r="N72" s="39"/>
      <c r="O72" s="41"/>
      <c r="Q72" s="41"/>
    </row>
    <row r="73" spans="1:17" ht="17.25" customHeight="1" thickTop="1" thickBot="1">
      <c r="B73" s="267">
        <f t="shared" si="6"/>
        <v>58</v>
      </c>
      <c r="C73" s="268" t="s">
        <v>107</v>
      </c>
      <c r="D73" s="269" t="s">
        <v>108</v>
      </c>
      <c r="E73" s="264">
        <v>36075</v>
      </c>
      <c r="F73" s="270">
        <v>42864</v>
      </c>
      <c r="G73" s="271">
        <v>4.2009999999999996</v>
      </c>
      <c r="H73" s="272">
        <v>106.79900000000001</v>
      </c>
      <c r="I73" s="272">
        <v>105.706</v>
      </c>
      <c r="J73" s="272">
        <v>105.718</v>
      </c>
      <c r="K73" s="39"/>
      <c r="L73" s="39"/>
      <c r="M73" s="40"/>
      <c r="N73" s="39"/>
      <c r="O73" s="41"/>
      <c r="Q73" s="41"/>
    </row>
    <row r="74" spans="1:17" ht="16.5" customHeight="1" thickTop="1" thickBot="1">
      <c r="B74" s="273">
        <f t="shared" si="6"/>
        <v>59</v>
      </c>
      <c r="C74" s="274" t="s">
        <v>109</v>
      </c>
      <c r="D74" s="275" t="s">
        <v>79</v>
      </c>
      <c r="E74" s="264">
        <v>37396</v>
      </c>
      <c r="F74" s="276">
        <v>42880</v>
      </c>
      <c r="G74" s="277">
        <v>3.8479999999999999</v>
      </c>
      <c r="H74" s="195">
        <v>105.17400000000001</v>
      </c>
      <c r="I74" s="195">
        <v>104.01</v>
      </c>
      <c r="J74" s="195">
        <v>104.02</v>
      </c>
      <c r="K74" s="31"/>
      <c r="L74" s="31"/>
      <c r="M74" s="278"/>
      <c r="N74" s="31"/>
      <c r="O74" s="41"/>
      <c r="Q74" s="41"/>
    </row>
    <row r="75" spans="1:17" ht="16.5" customHeight="1" thickTop="1" thickBot="1">
      <c r="B75" s="273">
        <f t="shared" si="6"/>
        <v>60</v>
      </c>
      <c r="C75" s="274" t="s">
        <v>110</v>
      </c>
      <c r="D75" s="275" t="s">
        <v>39</v>
      </c>
      <c r="E75" s="279">
        <v>40211</v>
      </c>
      <c r="F75" s="264">
        <v>42885</v>
      </c>
      <c r="G75" s="280">
        <v>3.258</v>
      </c>
      <c r="H75" s="281">
        <v>103.608</v>
      </c>
      <c r="I75" s="195">
        <v>102.979</v>
      </c>
      <c r="J75" s="195">
        <v>102.988</v>
      </c>
      <c r="K75" s="39"/>
      <c r="L75" s="39"/>
      <c r="M75" s="40"/>
      <c r="N75" s="39"/>
      <c r="O75" s="41"/>
      <c r="Q75" s="41"/>
    </row>
    <row r="76" spans="1:17" ht="16.5" customHeight="1" thickTop="1" thickBot="1">
      <c r="B76" s="282">
        <f t="shared" si="6"/>
        <v>61</v>
      </c>
      <c r="C76" s="283" t="s">
        <v>111</v>
      </c>
      <c r="D76" s="284" t="s">
        <v>112</v>
      </c>
      <c r="E76" s="264">
        <v>33910</v>
      </c>
      <c r="F76" s="264">
        <v>42825</v>
      </c>
      <c r="G76" s="285">
        <v>3.6949999999999998</v>
      </c>
      <c r="H76" s="286">
        <v>102.652</v>
      </c>
      <c r="I76" s="286">
        <v>101.64400000000001</v>
      </c>
      <c r="J76" s="286">
        <v>101.655</v>
      </c>
      <c r="K76" s="39"/>
      <c r="L76" s="39"/>
      <c r="M76" s="40"/>
      <c r="N76" s="39"/>
      <c r="O76" s="41"/>
      <c r="Q76" s="41"/>
    </row>
    <row r="77" spans="1:17" ht="14.25" customHeight="1" thickTop="1" thickBot="1">
      <c r="B77" s="287">
        <f t="shared" si="6"/>
        <v>62</v>
      </c>
      <c r="C77" s="288" t="s">
        <v>113</v>
      </c>
      <c r="D77" s="289" t="s">
        <v>114</v>
      </c>
      <c r="E77" s="264">
        <v>36815</v>
      </c>
      <c r="F77" s="264">
        <v>42885</v>
      </c>
      <c r="G77" s="290">
        <v>3.6429999999999998</v>
      </c>
      <c r="H77" s="291">
        <v>104.501</v>
      </c>
      <c r="I77" s="291">
        <v>103.276</v>
      </c>
      <c r="J77" s="291">
        <v>103.28400000000001</v>
      </c>
      <c r="K77" s="39"/>
      <c r="L77" s="39"/>
      <c r="M77" s="40"/>
      <c r="N77" s="39"/>
      <c r="O77" s="41"/>
      <c r="Q77" s="41"/>
    </row>
    <row r="78" spans="1:17" ht="16.5" customHeight="1" thickTop="1" thickBot="1">
      <c r="A78" s="104"/>
      <c r="B78" s="287">
        <f t="shared" si="6"/>
        <v>63</v>
      </c>
      <c r="C78" s="292" t="s">
        <v>115</v>
      </c>
      <c r="D78" s="293" t="s">
        <v>116</v>
      </c>
      <c r="E78" s="294">
        <v>35744</v>
      </c>
      <c r="F78" s="295">
        <v>42877</v>
      </c>
      <c r="G78" s="290">
        <v>4.2830000000000004</v>
      </c>
      <c r="H78" s="291">
        <v>102.797</v>
      </c>
      <c r="I78" s="291">
        <v>101.622</v>
      </c>
      <c r="J78" s="291">
        <v>101.634</v>
      </c>
      <c r="K78" s="39"/>
      <c r="L78" s="39"/>
      <c r="M78" s="40"/>
      <c r="N78" s="39"/>
      <c r="O78" s="41"/>
      <c r="Q78" s="41"/>
    </row>
    <row r="79" spans="1:17" ht="16.5" customHeight="1" thickTop="1" thickBot="1">
      <c r="B79" s="296">
        <f t="shared" si="6"/>
        <v>64</v>
      </c>
      <c r="C79" s="297" t="s">
        <v>117</v>
      </c>
      <c r="D79" s="298" t="s">
        <v>116</v>
      </c>
      <c r="E79" s="299">
        <v>40000</v>
      </c>
      <c r="F79" s="237">
        <v>42881</v>
      </c>
      <c r="G79" s="300">
        <v>3.9340000000000002</v>
      </c>
      <c r="H79" s="291">
        <v>103.91500000000001</v>
      </c>
      <c r="I79" s="291">
        <v>102.85</v>
      </c>
      <c r="J79" s="291">
        <v>102.86</v>
      </c>
      <c r="K79" s="39"/>
      <c r="L79" s="39"/>
      <c r="M79" s="40"/>
      <c r="N79" s="39"/>
      <c r="O79" s="41"/>
      <c r="Q79" s="41"/>
    </row>
    <row r="80" spans="1:17" ht="16.5" customHeight="1" thickTop="1" thickBot="1">
      <c r="B80" s="296">
        <f t="shared" si="6"/>
        <v>65</v>
      </c>
      <c r="C80" s="301" t="s">
        <v>118</v>
      </c>
      <c r="D80" s="166" t="s">
        <v>53</v>
      </c>
      <c r="E80" s="236">
        <v>39604</v>
      </c>
      <c r="F80" s="236">
        <v>42885</v>
      </c>
      <c r="G80" s="238">
        <v>3.6890000000000001</v>
      </c>
      <c r="H80" s="189">
        <v>105.55800000000001</v>
      </c>
      <c r="I80" s="189">
        <v>104.33499999999999</v>
      </c>
      <c r="J80" s="189">
        <v>104.34399999999999</v>
      </c>
      <c r="K80" s="39"/>
      <c r="L80" s="39"/>
      <c r="M80" s="40"/>
      <c r="N80" s="39"/>
      <c r="O80" s="41"/>
      <c r="Q80" s="41"/>
    </row>
    <row r="81" spans="1:17" ht="16.5" customHeight="1" thickTop="1" thickBot="1">
      <c r="B81" s="296">
        <f t="shared" si="6"/>
        <v>66</v>
      </c>
      <c r="C81" s="302" t="s">
        <v>119</v>
      </c>
      <c r="D81" s="298" t="s">
        <v>16</v>
      </c>
      <c r="E81" s="236">
        <v>35481</v>
      </c>
      <c r="F81" s="236">
        <v>42884</v>
      </c>
      <c r="G81" s="303">
        <v>4.492</v>
      </c>
      <c r="H81" s="304">
        <v>102.98699999999999</v>
      </c>
      <c r="I81" s="304">
        <v>101.754</v>
      </c>
      <c r="J81" s="304">
        <v>101.76600000000001</v>
      </c>
      <c r="K81" s="39"/>
      <c r="L81" s="39"/>
      <c r="M81" s="40"/>
      <c r="N81" s="39"/>
      <c r="O81" s="41"/>
      <c r="Q81" s="41"/>
    </row>
    <row r="82" spans="1:17" ht="16.5" customHeight="1" thickTop="1" thickBot="1">
      <c r="B82" s="305">
        <f t="shared" si="6"/>
        <v>67</v>
      </c>
      <c r="C82" s="306" t="s">
        <v>120</v>
      </c>
      <c r="D82" s="307" t="s">
        <v>45</v>
      </c>
      <c r="E82" s="236">
        <v>39706</v>
      </c>
      <c r="F82" s="308">
        <v>42886</v>
      </c>
      <c r="G82" s="309">
        <v>4.3940000000000001</v>
      </c>
      <c r="H82" s="310">
        <v>103.411</v>
      </c>
      <c r="I82" s="310">
        <v>101.88</v>
      </c>
      <c r="J82" s="310">
        <v>101.89100000000001</v>
      </c>
      <c r="K82" s="39"/>
      <c r="L82" s="39"/>
      <c r="M82" s="40"/>
      <c r="N82" s="39"/>
      <c r="O82" s="41"/>
      <c r="Q82" s="41"/>
    </row>
    <row r="83" spans="1:17" ht="16.5" customHeight="1" thickTop="1" thickBot="1">
      <c r="B83" s="311">
        <f t="shared" si="6"/>
        <v>68</v>
      </c>
      <c r="C83" s="312" t="s">
        <v>121</v>
      </c>
      <c r="D83" s="313" t="s">
        <v>10</v>
      </c>
      <c r="E83" s="236">
        <v>38565</v>
      </c>
      <c r="F83" s="236">
        <v>42881</v>
      </c>
      <c r="G83" s="314">
        <v>3.472</v>
      </c>
      <c r="H83" s="189">
        <v>105.134</v>
      </c>
      <c r="I83" s="189">
        <v>104.33</v>
      </c>
      <c r="J83" s="189">
        <v>104.339</v>
      </c>
      <c r="K83" s="39"/>
      <c r="L83" s="39"/>
      <c r="M83" s="40"/>
      <c r="N83" s="39"/>
      <c r="O83" s="41"/>
      <c r="Q83" s="41"/>
    </row>
    <row r="84" spans="1:17" ht="16.5" customHeight="1" thickTop="1" thickBot="1">
      <c r="B84" s="311">
        <f t="shared" si="6"/>
        <v>69</v>
      </c>
      <c r="C84" s="315" t="s">
        <v>122</v>
      </c>
      <c r="D84" s="316" t="s">
        <v>14</v>
      </c>
      <c r="E84" s="317">
        <v>34288</v>
      </c>
      <c r="F84" s="318">
        <v>42865</v>
      </c>
      <c r="G84" s="319">
        <v>3.7389999999999999</v>
      </c>
      <c r="H84" s="320">
        <v>102.709</v>
      </c>
      <c r="I84" s="320">
        <v>101.474</v>
      </c>
      <c r="J84" s="320">
        <v>101.483</v>
      </c>
      <c r="K84" s="39"/>
      <c r="L84" s="39"/>
      <c r="M84" s="40"/>
      <c r="N84" s="39"/>
      <c r="O84" s="41"/>
      <c r="Q84" s="41"/>
    </row>
    <row r="85" spans="1:17" ht="13.5" customHeight="1" thickTop="1" thickBot="1">
      <c r="A85" s="8" t="s">
        <v>72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  <c r="O85" s="41"/>
      <c r="Q85" s="41"/>
    </row>
    <row r="86" spans="1:17" ht="18" customHeight="1" thickTop="1" thickBot="1">
      <c r="B86" s="322">
        <v>70</v>
      </c>
      <c r="C86" s="323" t="s">
        <v>124</v>
      </c>
      <c r="D86" s="324" t="s">
        <v>20</v>
      </c>
      <c r="E86" s="264">
        <v>39084</v>
      </c>
      <c r="F86" s="264">
        <v>42865</v>
      </c>
      <c r="G86" s="325">
        <v>0.40400000000000003</v>
      </c>
      <c r="H86" s="326">
        <v>10.598000000000001</v>
      </c>
      <c r="I86" s="326">
        <v>10.505000000000001</v>
      </c>
      <c r="J86" s="326">
        <v>10.506</v>
      </c>
      <c r="K86" s="39"/>
      <c r="L86" s="39"/>
      <c r="M86" s="40"/>
      <c r="N86" s="39"/>
      <c r="O86" s="41"/>
      <c r="Q86" s="41"/>
    </row>
    <row r="87" spans="1:17" ht="16.5" customHeight="1" thickTop="1" thickBot="1">
      <c r="A87" s="8" t="s">
        <v>72</v>
      </c>
      <c r="B87" s="322">
        <f>B86+1</f>
        <v>71</v>
      </c>
      <c r="C87" s="327" t="s">
        <v>125</v>
      </c>
      <c r="D87" s="113" t="s">
        <v>36</v>
      </c>
      <c r="E87" s="328">
        <v>39762</v>
      </c>
      <c r="F87" s="264">
        <v>42886</v>
      </c>
      <c r="G87" s="314">
        <v>3.677</v>
      </c>
      <c r="H87" s="329">
        <v>103.363</v>
      </c>
      <c r="I87" s="329">
        <v>102.59699999999999</v>
      </c>
      <c r="J87" s="329">
        <v>102.608</v>
      </c>
      <c r="M87" s="87"/>
      <c r="O87" s="41"/>
      <c r="Q87" s="41"/>
    </row>
    <row r="88" spans="1:17" ht="16.5" customHeight="1" thickTop="1" thickBot="1">
      <c r="B88" s="322">
        <f t="shared" ref="B88:B90" si="7">B87+1</f>
        <v>72</v>
      </c>
      <c r="C88" s="330" t="s">
        <v>126</v>
      </c>
      <c r="D88" s="331" t="s">
        <v>127</v>
      </c>
      <c r="E88" s="332">
        <v>40543</v>
      </c>
      <c r="F88" s="333">
        <v>42874</v>
      </c>
      <c r="G88" s="319">
        <v>4.0979999999999999</v>
      </c>
      <c r="H88" s="334">
        <v>103.788</v>
      </c>
      <c r="I88" s="334">
        <v>102.962</v>
      </c>
      <c r="J88" s="334">
        <v>102.97499999999999</v>
      </c>
      <c r="K88" s="39"/>
      <c r="L88" s="39"/>
      <c r="M88" s="40"/>
      <c r="N88" s="39"/>
      <c r="O88" s="41"/>
      <c r="Q88" s="41"/>
    </row>
    <row r="89" spans="1:17" ht="16.5" customHeight="1" thickTop="1" thickBot="1">
      <c r="B89" s="322">
        <f t="shared" si="7"/>
        <v>73</v>
      </c>
      <c r="C89" s="335" t="s">
        <v>128</v>
      </c>
      <c r="D89" s="336" t="s">
        <v>129</v>
      </c>
      <c r="E89" s="337">
        <v>42024</v>
      </c>
      <c r="F89" s="338">
        <v>42886</v>
      </c>
      <c r="G89" s="339">
        <v>4.4089999999999998</v>
      </c>
      <c r="H89" s="340">
        <v>105.102</v>
      </c>
      <c r="I89" s="334">
        <v>103.92</v>
      </c>
      <c r="J89" s="334">
        <v>103.93</v>
      </c>
      <c r="K89" s="39"/>
      <c r="L89" s="39"/>
      <c r="M89" s="40"/>
      <c r="N89" s="39"/>
      <c r="O89" s="41"/>
      <c r="Q89" s="41"/>
    </row>
    <row r="90" spans="1:17" ht="16.5" customHeight="1" thickTop="1" thickBot="1">
      <c r="B90" s="341">
        <f t="shared" si="7"/>
        <v>74</v>
      </c>
      <c r="C90" s="342" t="s">
        <v>130</v>
      </c>
      <c r="D90" s="343" t="s">
        <v>131</v>
      </c>
      <c r="E90" s="344">
        <v>42195</v>
      </c>
      <c r="F90" s="345">
        <v>42884</v>
      </c>
      <c r="G90" s="346">
        <v>0.502</v>
      </c>
      <c r="H90" s="347">
        <v>10.515000000000001</v>
      </c>
      <c r="I90" s="347">
        <v>10.321999999999999</v>
      </c>
      <c r="J90" s="347">
        <v>10.323</v>
      </c>
      <c r="K90" s="39"/>
      <c r="L90" s="39"/>
      <c r="M90" s="40"/>
      <c r="N90" s="39"/>
      <c r="O90" s="41"/>
      <c r="Q90" s="41"/>
    </row>
    <row r="91" spans="1:17" ht="15" customHeight="1" thickTop="1" thickBot="1">
      <c r="A91" s="348" t="s">
        <v>132</v>
      </c>
      <c r="B91" s="348"/>
      <c r="C91" s="348"/>
      <c r="D91" s="348"/>
      <c r="E91" s="348"/>
      <c r="F91" s="348"/>
      <c r="G91" s="348"/>
      <c r="H91" s="348"/>
      <c r="I91" s="348"/>
      <c r="J91" s="348"/>
      <c r="M91" s="349"/>
      <c r="O91" s="41"/>
      <c r="Q91" s="41"/>
    </row>
    <row r="92" spans="1:17" ht="16.5" customHeight="1" thickTop="1" thickBot="1">
      <c r="B92" s="350">
        <v>75</v>
      </c>
      <c r="C92" s="351" t="s">
        <v>133</v>
      </c>
      <c r="D92" s="352" t="s">
        <v>20</v>
      </c>
      <c r="E92" s="353">
        <v>34561</v>
      </c>
      <c r="F92" s="354">
        <v>42865</v>
      </c>
      <c r="G92" s="355">
        <v>0.68200000000000005</v>
      </c>
      <c r="H92" s="38">
        <v>57.88</v>
      </c>
      <c r="I92" s="66">
        <v>58.945</v>
      </c>
      <c r="J92" s="66">
        <v>58.957999999999998</v>
      </c>
      <c r="K92" s="39"/>
      <c r="L92" s="39"/>
      <c r="M92" s="40"/>
      <c r="N92" s="39"/>
      <c r="O92" s="41"/>
      <c r="Q92" s="41"/>
    </row>
    <row r="93" spans="1:17" ht="16.5" customHeight="1" thickTop="1" thickBot="1">
      <c r="B93" s="356">
        <f>B92+1</f>
        <v>76</v>
      </c>
      <c r="C93" s="357" t="s">
        <v>134</v>
      </c>
      <c r="D93" s="358" t="s">
        <v>94</v>
      </c>
      <c r="E93" s="264">
        <v>34415</v>
      </c>
      <c r="F93" s="264">
        <v>42877</v>
      </c>
      <c r="G93" s="325">
        <v>1.976</v>
      </c>
      <c r="H93" s="359">
        <v>130.49600000000001</v>
      </c>
      <c r="I93" s="360" t="s">
        <v>135</v>
      </c>
      <c r="J93" s="360" t="s">
        <v>135</v>
      </c>
      <c r="K93" s="39"/>
      <c r="L93" s="39"/>
      <c r="M93" s="40"/>
      <c r="N93" s="39"/>
      <c r="O93" s="41"/>
      <c r="Q93" s="41"/>
    </row>
    <row r="94" spans="1:17" ht="16.5" customHeight="1" thickTop="1" thickBot="1">
      <c r="B94" s="356">
        <f t="shared" ref="B94:B103" si="8">B93+1</f>
        <v>77</v>
      </c>
      <c r="C94" s="357" t="s">
        <v>136</v>
      </c>
      <c r="D94" s="361" t="s">
        <v>94</v>
      </c>
      <c r="E94" s="362">
        <v>34415</v>
      </c>
      <c r="F94" s="264">
        <v>42877</v>
      </c>
      <c r="G94" s="363">
        <v>13.313000000000001</v>
      </c>
      <c r="H94" s="364">
        <v>1435.194</v>
      </c>
      <c r="I94" s="360" t="s">
        <v>135</v>
      </c>
      <c r="J94" s="360" t="s">
        <v>135</v>
      </c>
      <c r="K94" s="39"/>
      <c r="L94" s="39"/>
      <c r="M94" s="40"/>
      <c r="N94" s="39"/>
      <c r="O94" s="41"/>
      <c r="Q94" s="41"/>
    </row>
    <row r="95" spans="1:17" ht="16.5" customHeight="1" thickTop="1" thickBot="1">
      <c r="B95" s="356">
        <f t="shared" si="8"/>
        <v>78</v>
      </c>
      <c r="C95" s="357" t="s">
        <v>137</v>
      </c>
      <c r="D95" s="365" t="s">
        <v>63</v>
      </c>
      <c r="E95" s="362">
        <v>105.764</v>
      </c>
      <c r="F95" s="264">
        <v>42870</v>
      </c>
      <c r="G95" s="363">
        <v>1.165</v>
      </c>
      <c r="H95" s="359">
        <v>97.100999999999999</v>
      </c>
      <c r="I95" s="359">
        <v>102.553</v>
      </c>
      <c r="J95" s="359">
        <v>102.52</v>
      </c>
      <c r="K95" s="39"/>
      <c r="L95" s="39"/>
      <c r="M95" s="40"/>
      <c r="N95" s="39"/>
      <c r="O95" s="41"/>
      <c r="Q95" s="41"/>
    </row>
    <row r="96" spans="1:17" ht="16.5" customHeight="1" thickTop="1" thickBot="1">
      <c r="B96" s="356">
        <f t="shared" si="8"/>
        <v>79</v>
      </c>
      <c r="C96" s="357" t="s">
        <v>138</v>
      </c>
      <c r="D96" s="365" t="s">
        <v>104</v>
      </c>
      <c r="E96" s="362">
        <v>36367</v>
      </c>
      <c r="F96" s="264">
        <v>42852</v>
      </c>
      <c r="G96" s="363">
        <v>0.56000000000000005</v>
      </c>
      <c r="H96" s="359">
        <v>17.129000000000001</v>
      </c>
      <c r="I96" s="359">
        <v>17.533999999999999</v>
      </c>
      <c r="J96" s="359">
        <v>17.536000000000001</v>
      </c>
      <c r="K96" s="359"/>
      <c r="L96" s="359"/>
      <c r="M96" s="359"/>
      <c r="N96" s="366"/>
      <c r="O96" s="41"/>
      <c r="Q96" s="41"/>
    </row>
    <row r="97" spans="1:17" ht="16.5" customHeight="1" thickTop="1" thickBot="1">
      <c r="B97" s="356">
        <f t="shared" si="8"/>
        <v>80</v>
      </c>
      <c r="C97" s="357" t="s">
        <v>139</v>
      </c>
      <c r="D97" s="365" t="s">
        <v>112</v>
      </c>
      <c r="E97" s="362">
        <v>36857</v>
      </c>
      <c r="F97" s="264">
        <v>42825</v>
      </c>
      <c r="G97" s="363">
        <v>7.6280000000000001</v>
      </c>
      <c r="H97" s="359">
        <v>270.79700000000003</v>
      </c>
      <c r="I97" s="359">
        <v>298.06799999999998</v>
      </c>
      <c r="J97" s="359">
        <v>297.54700000000003</v>
      </c>
      <c r="K97" s="39"/>
      <c r="L97" s="39"/>
      <c r="M97" s="40"/>
      <c r="N97" s="39"/>
      <c r="O97" s="41"/>
      <c r="Q97" s="41"/>
    </row>
    <row r="98" spans="1:17" ht="15.75" customHeight="1" thickTop="1" thickBot="1">
      <c r="B98" s="356">
        <f t="shared" si="8"/>
        <v>81</v>
      </c>
      <c r="C98" s="357" t="s">
        <v>140</v>
      </c>
      <c r="D98" s="361" t="s">
        <v>116</v>
      </c>
      <c r="E98" s="362">
        <v>34599</v>
      </c>
      <c r="F98" s="367">
        <v>42877</v>
      </c>
      <c r="G98" s="363">
        <v>0.58499999999999996</v>
      </c>
      <c r="H98" s="56">
        <v>29.309000000000001</v>
      </c>
      <c r="I98" s="56">
        <v>29.731000000000002</v>
      </c>
      <c r="J98" s="56">
        <v>29.716000000000001</v>
      </c>
      <c r="K98" s="39"/>
      <c r="L98" s="39"/>
      <c r="M98" s="40"/>
      <c r="N98" s="39"/>
      <c r="O98" s="41"/>
      <c r="Q98" s="41"/>
    </row>
    <row r="99" spans="1:17" ht="14.25" customHeight="1" thickTop="1" thickBot="1">
      <c r="B99" s="356">
        <f t="shared" si="8"/>
        <v>82</v>
      </c>
      <c r="C99" s="368" t="s">
        <v>141</v>
      </c>
      <c r="D99" s="361" t="s">
        <v>53</v>
      </c>
      <c r="E99" s="362">
        <v>38777</v>
      </c>
      <c r="F99" s="264">
        <v>42881</v>
      </c>
      <c r="G99" s="363">
        <v>37.173999999999999</v>
      </c>
      <c r="H99" s="369">
        <v>2327.393</v>
      </c>
      <c r="I99" s="369">
        <v>2344.1</v>
      </c>
      <c r="J99" s="369">
        <v>2341.777</v>
      </c>
      <c r="K99" s="39"/>
      <c r="L99" s="39"/>
      <c r="M99" s="40"/>
      <c r="N99" s="39"/>
      <c r="O99" s="41"/>
      <c r="Q99" s="41"/>
    </row>
    <row r="100" spans="1:17" ht="17.25" customHeight="1" thickTop="1" thickBot="1">
      <c r="B100" s="356">
        <f t="shared" si="8"/>
        <v>83</v>
      </c>
      <c r="C100" s="357" t="s">
        <v>142</v>
      </c>
      <c r="D100" s="361" t="s">
        <v>16</v>
      </c>
      <c r="E100" s="362">
        <v>34423</v>
      </c>
      <c r="F100" s="264">
        <v>42874</v>
      </c>
      <c r="G100" s="363">
        <v>2.472</v>
      </c>
      <c r="H100" s="370">
        <v>72.644000000000005</v>
      </c>
      <c r="I100" s="370">
        <v>71.53</v>
      </c>
      <c r="J100" s="370">
        <v>71.537999999999997</v>
      </c>
      <c r="K100" s="39"/>
      <c r="L100" s="39"/>
      <c r="M100" s="40"/>
      <c r="N100" s="39"/>
      <c r="O100" s="41"/>
      <c r="Q100" s="41"/>
    </row>
    <row r="101" spans="1:17" ht="16.5" customHeight="1" thickTop="1" thickBot="1">
      <c r="B101" s="356">
        <f t="shared" si="8"/>
        <v>84</v>
      </c>
      <c r="C101" s="357" t="s">
        <v>143</v>
      </c>
      <c r="D101" s="361" t="s">
        <v>16</v>
      </c>
      <c r="E101" s="362">
        <v>34731</v>
      </c>
      <c r="F101" s="367">
        <v>42873</v>
      </c>
      <c r="G101" s="363">
        <v>2.149</v>
      </c>
      <c r="H101" s="56">
        <v>54.941000000000003</v>
      </c>
      <c r="I101" s="56">
        <v>54.506</v>
      </c>
      <c r="J101" s="56">
        <v>54.524000000000001</v>
      </c>
      <c r="K101" s="39"/>
      <c r="L101" s="39"/>
      <c r="M101" s="40"/>
      <c r="N101" s="39"/>
      <c r="O101" s="41"/>
      <c r="Q101" s="41"/>
    </row>
    <row r="102" spans="1:17" ht="16.5" customHeight="1" thickTop="1" thickBot="1">
      <c r="B102" s="356">
        <f t="shared" si="8"/>
        <v>85</v>
      </c>
      <c r="C102" s="371" t="s">
        <v>144</v>
      </c>
      <c r="D102" s="372" t="s">
        <v>14</v>
      </c>
      <c r="E102" s="373">
        <v>36297</v>
      </c>
      <c r="F102" s="266">
        <v>42865</v>
      </c>
      <c r="G102" s="314">
        <v>0.46300000000000002</v>
      </c>
      <c r="H102" s="374">
        <v>100.102</v>
      </c>
      <c r="I102" s="374">
        <v>105.366</v>
      </c>
      <c r="J102" s="374">
        <v>105.124</v>
      </c>
      <c r="K102" s="39"/>
      <c r="L102" s="39"/>
      <c r="M102" s="40"/>
      <c r="N102" s="39"/>
      <c r="O102" s="41"/>
      <c r="Q102" s="41"/>
    </row>
    <row r="103" spans="1:17" ht="16.5" customHeight="1" thickTop="1" thickBot="1">
      <c r="B103" s="375">
        <f t="shared" si="8"/>
        <v>86</v>
      </c>
      <c r="C103" s="376" t="s">
        <v>145</v>
      </c>
      <c r="D103" s="377" t="s">
        <v>14</v>
      </c>
      <c r="E103" s="378">
        <v>36626</v>
      </c>
      <c r="F103" s="379">
        <v>42865</v>
      </c>
      <c r="G103" s="380">
        <v>0.65200000000000002</v>
      </c>
      <c r="H103" s="62">
        <v>83.763000000000005</v>
      </c>
      <c r="I103" s="62">
        <v>91.951999999999998</v>
      </c>
      <c r="J103" s="62">
        <v>91.638000000000005</v>
      </c>
      <c r="K103" s="39"/>
      <c r="L103" s="39"/>
      <c r="M103" s="40"/>
      <c r="N103" s="39"/>
      <c r="O103" s="41"/>
      <c r="Q103" s="41"/>
    </row>
    <row r="104" spans="1:17" ht="18" customHeight="1" thickTop="1" thickBot="1">
      <c r="B104" s="381" t="s">
        <v>146</v>
      </c>
      <c r="C104" s="382"/>
      <c r="D104" s="382"/>
      <c r="E104" s="382"/>
      <c r="F104" s="382"/>
      <c r="G104" s="382"/>
      <c r="H104" s="382"/>
      <c r="I104" s="382"/>
      <c r="J104" s="383"/>
      <c r="M104" s="158"/>
      <c r="O104" s="41"/>
      <c r="Q104" s="41"/>
    </row>
    <row r="105" spans="1:17" ht="16.5" customHeight="1" thickTop="1" thickBot="1">
      <c r="B105" s="384">
        <v>87</v>
      </c>
      <c r="C105" s="323" t="s">
        <v>147</v>
      </c>
      <c r="D105" s="385" t="s">
        <v>20</v>
      </c>
      <c r="E105" s="264">
        <v>39084</v>
      </c>
      <c r="F105" s="264">
        <v>42865</v>
      </c>
      <c r="G105" s="325">
        <v>0.25</v>
      </c>
      <c r="H105" s="386">
        <v>10.916</v>
      </c>
      <c r="I105" s="387">
        <v>10.875</v>
      </c>
      <c r="J105" s="387">
        <v>10.878</v>
      </c>
      <c r="K105" s="39"/>
      <c r="L105" s="40"/>
      <c r="M105" s="39"/>
      <c r="N105" s="77"/>
      <c r="O105" s="41"/>
      <c r="Q105" s="41"/>
    </row>
    <row r="106" spans="1:17" ht="16.5" customHeight="1" thickTop="1" thickBot="1">
      <c r="B106" s="388">
        <f>B105+1</f>
        <v>88</v>
      </c>
      <c r="C106" s="389" t="s">
        <v>148</v>
      </c>
      <c r="D106" s="361" t="s">
        <v>20</v>
      </c>
      <c r="E106" s="362">
        <v>1867429</v>
      </c>
      <c r="F106" s="264">
        <v>42865</v>
      </c>
      <c r="G106" s="363">
        <v>0.20799999999999999</v>
      </c>
      <c r="H106" s="56">
        <v>11.692</v>
      </c>
      <c r="I106" s="390">
        <v>11.673999999999999</v>
      </c>
      <c r="J106" s="390">
        <v>11.683</v>
      </c>
      <c r="K106" s="39"/>
      <c r="L106" s="40"/>
      <c r="M106" s="39"/>
      <c r="N106" s="77"/>
      <c r="O106" s="41"/>
      <c r="Q106" s="41"/>
    </row>
    <row r="107" spans="1:17" ht="16.5" customHeight="1" thickTop="1" thickBot="1">
      <c r="B107" s="388">
        <f t="shared" ref="B107:B120" si="9">B106+1</f>
        <v>89</v>
      </c>
      <c r="C107" s="389" t="s">
        <v>149</v>
      </c>
      <c r="D107" s="361" t="s">
        <v>20</v>
      </c>
      <c r="E107" s="362">
        <v>735</v>
      </c>
      <c r="F107" s="264">
        <v>42865</v>
      </c>
      <c r="G107" s="363">
        <v>9.9000000000000005E-2</v>
      </c>
      <c r="H107" s="56">
        <v>14.069000000000001</v>
      </c>
      <c r="I107" s="390">
        <v>14.445</v>
      </c>
      <c r="J107" s="390">
        <v>14.456</v>
      </c>
      <c r="K107" s="39"/>
      <c r="L107" s="40"/>
      <c r="M107" s="39"/>
      <c r="N107" s="77"/>
      <c r="O107" s="41"/>
      <c r="Q107" s="41"/>
    </row>
    <row r="108" spans="1:17" ht="17.25" customHeight="1" thickTop="1" thickBot="1">
      <c r="A108" s="391"/>
      <c r="B108" s="388">
        <f t="shared" si="9"/>
        <v>90</v>
      </c>
      <c r="C108" s="389" t="s">
        <v>150</v>
      </c>
      <c r="D108" s="361" t="s">
        <v>20</v>
      </c>
      <c r="E108" s="362">
        <v>39084</v>
      </c>
      <c r="F108" s="264">
        <v>42865</v>
      </c>
      <c r="G108" s="363">
        <v>0.221</v>
      </c>
      <c r="H108" s="56">
        <v>12.327999999999999</v>
      </c>
      <c r="I108" s="392">
        <v>12.903</v>
      </c>
      <c r="J108" s="392">
        <v>12.909000000000001</v>
      </c>
      <c r="K108" s="39"/>
      <c r="L108" s="40"/>
      <c r="M108" s="39"/>
      <c r="N108" s="77"/>
      <c r="O108" s="41"/>
      <c r="Q108" s="41"/>
    </row>
    <row r="109" spans="1:17" ht="16.5" customHeight="1" thickTop="1" thickBot="1">
      <c r="B109" s="388">
        <f t="shared" si="9"/>
        <v>91</v>
      </c>
      <c r="C109" s="393" t="s">
        <v>151</v>
      </c>
      <c r="D109" s="365" t="s">
        <v>94</v>
      </c>
      <c r="E109" s="362">
        <v>39994</v>
      </c>
      <c r="F109" s="264">
        <v>42877</v>
      </c>
      <c r="G109" s="363">
        <v>0.27700000000000002</v>
      </c>
      <c r="H109" s="56">
        <v>12.821</v>
      </c>
      <c r="I109" s="392">
        <v>13.911</v>
      </c>
      <c r="J109" s="392">
        <v>13.9</v>
      </c>
      <c r="K109" s="39"/>
      <c r="L109" s="40"/>
      <c r="M109" s="39"/>
      <c r="N109" s="77"/>
      <c r="O109" s="41"/>
      <c r="Q109" s="41"/>
    </row>
    <row r="110" spans="1:17" ht="15.75" customHeight="1" thickTop="1" thickBot="1">
      <c r="B110" s="388">
        <f t="shared" si="9"/>
        <v>92</v>
      </c>
      <c r="C110" s="393" t="s">
        <v>152</v>
      </c>
      <c r="D110" s="361" t="s">
        <v>94</v>
      </c>
      <c r="E110" s="362">
        <v>40848</v>
      </c>
      <c r="F110" s="264">
        <v>42877</v>
      </c>
      <c r="G110" s="394">
        <v>0.19500000000000001</v>
      </c>
      <c r="H110" s="56">
        <v>11.441000000000001</v>
      </c>
      <c r="I110" s="392">
        <v>12.212999999999999</v>
      </c>
      <c r="J110" s="392">
        <v>12.21</v>
      </c>
      <c r="K110" s="39"/>
      <c r="L110" s="40"/>
      <c r="M110" s="39"/>
      <c r="N110" s="77"/>
      <c r="O110" s="41"/>
      <c r="Q110" s="41"/>
    </row>
    <row r="111" spans="1:17" ht="16.5" customHeight="1" thickTop="1" thickBot="1">
      <c r="B111" s="388">
        <f t="shared" si="9"/>
        <v>93</v>
      </c>
      <c r="C111" s="395" t="s">
        <v>153</v>
      </c>
      <c r="D111" s="365" t="s">
        <v>63</v>
      </c>
      <c r="E111" s="362">
        <v>39175</v>
      </c>
      <c r="F111" s="264">
        <v>42870</v>
      </c>
      <c r="G111" s="363">
        <v>2.782</v>
      </c>
      <c r="H111" s="56">
        <v>141.44999999999999</v>
      </c>
      <c r="I111" s="392">
        <v>149.06800000000001</v>
      </c>
      <c r="J111" s="392">
        <v>149.19399999999999</v>
      </c>
      <c r="K111" s="39"/>
      <c r="L111" s="40"/>
      <c r="M111" s="39"/>
      <c r="N111" s="77"/>
      <c r="O111" s="41"/>
      <c r="Q111" s="41"/>
    </row>
    <row r="112" spans="1:17" ht="16.5" customHeight="1" thickTop="1" thickBot="1">
      <c r="B112" s="388">
        <f t="shared" si="9"/>
        <v>94</v>
      </c>
      <c r="C112" s="396" t="s">
        <v>154</v>
      </c>
      <c r="D112" s="365" t="s">
        <v>63</v>
      </c>
      <c r="E112" s="362">
        <v>39175</v>
      </c>
      <c r="F112" s="264">
        <v>42870</v>
      </c>
      <c r="G112" s="394">
        <v>2.6629999999999998</v>
      </c>
      <c r="H112" s="56">
        <v>138.27099999999999</v>
      </c>
      <c r="I112" s="392">
        <v>141.51900000000001</v>
      </c>
      <c r="J112" s="392">
        <v>141.53800000000001</v>
      </c>
      <c r="K112" s="39"/>
      <c r="L112" s="40"/>
      <c r="M112" s="39"/>
      <c r="N112" s="77"/>
      <c r="O112" s="41"/>
      <c r="Q112" s="41"/>
    </row>
    <row r="113" spans="1:17" ht="16.5" customHeight="1" thickTop="1" thickBot="1">
      <c r="B113" s="388">
        <f t="shared" si="9"/>
        <v>95</v>
      </c>
      <c r="C113" s="397" t="s">
        <v>155</v>
      </c>
      <c r="D113" s="398" t="s">
        <v>28</v>
      </c>
      <c r="E113" s="362">
        <v>40708</v>
      </c>
      <c r="F113" s="264">
        <v>42881</v>
      </c>
      <c r="G113" s="399">
        <v>0.17499999999999999</v>
      </c>
      <c r="H113" s="56">
        <v>9.3940000000000001</v>
      </c>
      <c r="I113" s="392">
        <v>9.2129999999999992</v>
      </c>
      <c r="J113" s="392">
        <v>9.2219999999999995</v>
      </c>
      <c r="K113" s="39"/>
      <c r="L113" s="40"/>
      <c r="M113" s="39"/>
      <c r="N113" s="77"/>
      <c r="O113" s="41"/>
      <c r="Q113" s="41"/>
    </row>
    <row r="114" spans="1:17" ht="16.5" customHeight="1" thickTop="1" thickBot="1">
      <c r="B114" s="388">
        <f t="shared" si="9"/>
        <v>96</v>
      </c>
      <c r="C114" s="400" t="s">
        <v>156</v>
      </c>
      <c r="D114" s="385" t="s">
        <v>16</v>
      </c>
      <c r="E114" s="362">
        <v>39699</v>
      </c>
      <c r="F114" s="367">
        <v>42885</v>
      </c>
      <c r="G114" s="399">
        <v>3.5840000000000001</v>
      </c>
      <c r="H114" s="56">
        <v>101.861</v>
      </c>
      <c r="I114" s="392">
        <v>103.604</v>
      </c>
      <c r="J114" s="392">
        <v>103.682</v>
      </c>
      <c r="K114" s="39"/>
      <c r="L114" s="40"/>
      <c r="M114" s="39"/>
      <c r="N114" s="77"/>
      <c r="O114" s="41"/>
      <c r="Q114" s="41"/>
    </row>
    <row r="115" spans="1:17" ht="16.5" customHeight="1" thickTop="1" thickBot="1">
      <c r="B115" s="388">
        <f t="shared" si="9"/>
        <v>97</v>
      </c>
      <c r="C115" s="393" t="s">
        <v>157</v>
      </c>
      <c r="D115" s="361" t="s">
        <v>45</v>
      </c>
      <c r="E115" s="362">
        <v>40725</v>
      </c>
      <c r="F115" s="266">
        <v>42857</v>
      </c>
      <c r="G115" s="401">
        <v>0.997</v>
      </c>
      <c r="H115" s="56">
        <v>82.066999999999993</v>
      </c>
      <c r="I115" s="370">
        <v>87.534000000000006</v>
      </c>
      <c r="J115" s="370">
        <v>87.578000000000003</v>
      </c>
      <c r="K115" s="39"/>
      <c r="L115" s="39"/>
      <c r="M115" s="40"/>
      <c r="N115" s="39"/>
      <c r="O115" s="41"/>
      <c r="Q115" s="41"/>
    </row>
    <row r="116" spans="1:17" ht="16.5" customHeight="1" thickTop="1" thickBot="1">
      <c r="A116" s="8" t="s">
        <v>72</v>
      </c>
      <c r="B116" s="388">
        <f t="shared" si="9"/>
        <v>98</v>
      </c>
      <c r="C116" s="393" t="s">
        <v>158</v>
      </c>
      <c r="D116" s="361" t="s">
        <v>45</v>
      </c>
      <c r="E116" s="402">
        <v>40725</v>
      </c>
      <c r="F116" s="266">
        <v>42857</v>
      </c>
      <c r="G116" s="403">
        <v>0.57399999999999995</v>
      </c>
      <c r="H116" s="370">
        <v>82.731999999999999</v>
      </c>
      <c r="I116" s="56">
        <v>89.4</v>
      </c>
      <c r="J116" s="56">
        <v>89.459000000000003</v>
      </c>
      <c r="K116" s="39"/>
      <c r="L116" s="39"/>
      <c r="M116" s="40"/>
      <c r="N116" s="39"/>
      <c r="O116" s="41"/>
      <c r="Q116" s="41"/>
    </row>
    <row r="117" spans="1:17" ht="16.5" customHeight="1" thickTop="1">
      <c r="B117" s="388">
        <f t="shared" si="9"/>
        <v>99</v>
      </c>
      <c r="C117" s="404" t="s">
        <v>159</v>
      </c>
      <c r="D117" s="405" t="s">
        <v>131</v>
      </c>
      <c r="E117" s="406">
        <v>40910</v>
      </c>
      <c r="F117" s="264">
        <v>42884</v>
      </c>
      <c r="G117" s="407">
        <v>3.3410000000000002</v>
      </c>
      <c r="H117" s="174">
        <v>98.546999999999997</v>
      </c>
      <c r="I117" s="392">
        <v>96.549000000000007</v>
      </c>
      <c r="J117" s="392">
        <v>96.378</v>
      </c>
      <c r="K117" s="408"/>
      <c r="L117" s="409"/>
      <c r="M117" s="408"/>
      <c r="N117" s="410"/>
      <c r="O117" s="41"/>
      <c r="Q117" s="41"/>
    </row>
    <row r="118" spans="1:17" ht="16.5" customHeight="1">
      <c r="B118" s="388">
        <f t="shared" si="9"/>
        <v>100</v>
      </c>
      <c r="C118" s="411" t="s">
        <v>160</v>
      </c>
      <c r="D118" s="412" t="s">
        <v>14</v>
      </c>
      <c r="E118" s="413">
        <v>41904</v>
      </c>
      <c r="F118" s="414">
        <v>42842</v>
      </c>
      <c r="G118" s="407">
        <v>1.206</v>
      </c>
      <c r="H118" s="174">
        <v>92.51</v>
      </c>
      <c r="I118" s="415">
        <v>97.918999999999997</v>
      </c>
      <c r="J118" s="415">
        <v>97.65</v>
      </c>
      <c r="K118" s="408"/>
      <c r="L118" s="409"/>
      <c r="M118" s="408"/>
      <c r="N118" s="410"/>
      <c r="O118" s="41"/>
      <c r="Q118" s="41"/>
    </row>
    <row r="119" spans="1:17" ht="16.5" customHeight="1">
      <c r="B119" s="388">
        <f t="shared" si="9"/>
        <v>101</v>
      </c>
      <c r="C119" s="416" t="s">
        <v>161</v>
      </c>
      <c r="D119" s="289" t="s">
        <v>16</v>
      </c>
      <c r="E119" s="417">
        <v>42388</v>
      </c>
      <c r="F119" s="413">
        <v>42886</v>
      </c>
      <c r="G119" s="325">
        <v>1.972</v>
      </c>
      <c r="H119" s="174">
        <v>102.15300000000001</v>
      </c>
      <c r="I119" s="415">
        <v>96.403999999999996</v>
      </c>
      <c r="J119" s="415">
        <v>96.563999999999993</v>
      </c>
      <c r="K119" s="408"/>
      <c r="L119" s="409"/>
      <c r="M119" s="408"/>
      <c r="N119" s="410"/>
      <c r="O119" s="41"/>
      <c r="Q119" s="41"/>
    </row>
    <row r="120" spans="1:17" ht="16.5" customHeight="1" thickBot="1">
      <c r="B120" s="418">
        <f t="shared" si="9"/>
        <v>102</v>
      </c>
      <c r="C120" s="419" t="s">
        <v>162</v>
      </c>
      <c r="D120" s="155" t="s">
        <v>28</v>
      </c>
      <c r="E120" s="420">
        <v>42741</v>
      </c>
      <c r="F120" s="421" t="s">
        <v>83</v>
      </c>
      <c r="G120" s="422" t="s">
        <v>83</v>
      </c>
      <c r="H120" s="423" t="s">
        <v>83</v>
      </c>
      <c r="I120" s="424">
        <v>10.372</v>
      </c>
      <c r="J120" s="424">
        <v>10.385</v>
      </c>
      <c r="K120" s="408"/>
      <c r="L120" s="409"/>
      <c r="M120" s="408"/>
      <c r="N120" s="410"/>
      <c r="O120" s="41"/>
      <c r="Q120" s="41"/>
    </row>
    <row r="121" spans="1:17" ht="13.5" customHeight="1" thickTop="1" thickBot="1">
      <c r="B121" s="381" t="s">
        <v>163</v>
      </c>
      <c r="C121" s="382"/>
      <c r="D121" s="382"/>
      <c r="E121" s="382"/>
      <c r="F121" s="382"/>
      <c r="G121" s="382"/>
      <c r="H121" s="382"/>
      <c r="I121" s="382"/>
      <c r="J121" s="383"/>
      <c r="M121" s="158"/>
      <c r="O121" s="41"/>
      <c r="Q121" s="41"/>
    </row>
    <row r="122" spans="1:17" ht="16.5" customHeight="1" thickTop="1" thickBot="1">
      <c r="B122" s="388">
        <v>103</v>
      </c>
      <c r="C122" s="400" t="s">
        <v>164</v>
      </c>
      <c r="D122" s="385" t="s">
        <v>31</v>
      </c>
      <c r="E122" s="264">
        <v>40210</v>
      </c>
      <c r="F122" s="264">
        <v>42493</v>
      </c>
      <c r="G122" s="325">
        <v>2.0630000000000002</v>
      </c>
      <c r="H122" s="239">
        <v>114.877</v>
      </c>
      <c r="I122" s="425" t="s">
        <v>60</v>
      </c>
      <c r="J122" s="425" t="s">
        <v>60</v>
      </c>
      <c r="K122" s="171" t="s">
        <v>61</v>
      </c>
      <c r="M122" s="87" t="e">
        <f>+(J122-I122)/I122</f>
        <v>#VALUE!</v>
      </c>
      <c r="O122" s="41"/>
      <c r="Q122" s="41"/>
    </row>
    <row r="123" spans="1:17" ht="16.5" customHeight="1" thickTop="1" thickBot="1">
      <c r="B123" s="388">
        <f t="shared" ref="B123:B139" si="10">B122+1</f>
        <v>104</v>
      </c>
      <c r="C123" s="400" t="s">
        <v>165</v>
      </c>
      <c r="D123" s="361" t="s">
        <v>31</v>
      </c>
      <c r="E123" s="362">
        <v>40630</v>
      </c>
      <c r="F123" s="413">
        <v>42886</v>
      </c>
      <c r="G123" s="325">
        <v>1.0369999999999999</v>
      </c>
      <c r="H123" s="56">
        <v>101.596</v>
      </c>
      <c r="I123" s="392">
        <v>106.176</v>
      </c>
      <c r="J123" s="392">
        <v>105.036</v>
      </c>
      <c r="K123" s="171" t="s">
        <v>61</v>
      </c>
      <c r="M123" s="87">
        <f>+(J123-I123)/I123</f>
        <v>-1.07368896925859E-2</v>
      </c>
      <c r="O123" s="41"/>
      <c r="Q123" s="41"/>
    </row>
    <row r="124" spans="1:17" ht="16.5" customHeight="1" thickTop="1" thickBot="1">
      <c r="B124" s="388">
        <f t="shared" si="10"/>
        <v>105</v>
      </c>
      <c r="C124" s="389" t="s">
        <v>166</v>
      </c>
      <c r="D124" s="426" t="s">
        <v>12</v>
      </c>
      <c r="E124" s="362">
        <v>39097</v>
      </c>
      <c r="F124" s="266">
        <v>42878</v>
      </c>
      <c r="G124" s="394">
        <v>4.0979999999999999</v>
      </c>
      <c r="H124" s="56">
        <v>139.87799999999999</v>
      </c>
      <c r="I124" s="392">
        <v>150.893</v>
      </c>
      <c r="J124" s="392">
        <v>150.27500000000001</v>
      </c>
      <c r="K124" s="427" t="s">
        <v>167</v>
      </c>
      <c r="M124" s="87">
        <f>+(J124-I124)/I124</f>
        <v>-4.0956174242674946E-3</v>
      </c>
      <c r="O124" s="41"/>
      <c r="Q124" s="41"/>
    </row>
    <row r="125" spans="1:17" ht="16.5" customHeight="1" thickTop="1" thickBot="1">
      <c r="B125" s="388">
        <f t="shared" si="10"/>
        <v>106</v>
      </c>
      <c r="C125" s="428" t="s">
        <v>168</v>
      </c>
      <c r="D125" s="429" t="s">
        <v>169</v>
      </c>
      <c r="E125" s="430">
        <v>40543</v>
      </c>
      <c r="F125" s="414">
        <v>42874</v>
      </c>
      <c r="G125" s="431">
        <v>1.329</v>
      </c>
      <c r="H125" s="56">
        <v>104.843</v>
      </c>
      <c r="I125" s="56">
        <v>107.729</v>
      </c>
      <c r="J125" s="56">
        <v>107.331</v>
      </c>
      <c r="K125" s="164" t="s">
        <v>58</v>
      </c>
      <c r="M125" s="87" t="e">
        <f>+(#REF!-I125)/I125</f>
        <v>#REF!</v>
      </c>
      <c r="O125" s="41"/>
      <c r="Q125" s="41"/>
    </row>
    <row r="126" spans="1:17" ht="16.5" customHeight="1" thickTop="1" thickBot="1">
      <c r="B126" s="388">
        <f t="shared" si="10"/>
        <v>107</v>
      </c>
      <c r="C126" s="393" t="s">
        <v>170</v>
      </c>
      <c r="D126" s="432" t="s">
        <v>169</v>
      </c>
      <c r="E126" s="402">
        <v>40543</v>
      </c>
      <c r="F126" s="414">
        <v>42874</v>
      </c>
      <c r="G126" s="433">
        <v>0.17399999999999999</v>
      </c>
      <c r="H126" s="56">
        <v>104.328</v>
      </c>
      <c r="I126" s="56">
        <v>106.708</v>
      </c>
      <c r="J126" s="56">
        <v>106.193</v>
      </c>
      <c r="K126" s="164" t="s">
        <v>58</v>
      </c>
      <c r="M126" s="87">
        <f t="shared" ref="M126:M131" si="11">+(J126-I126)/I126</f>
        <v>-4.8262548262548314E-3</v>
      </c>
      <c r="O126" s="41"/>
      <c r="Q126" s="41"/>
    </row>
    <row r="127" spans="1:17" ht="16.5" customHeight="1" thickTop="1" thickBot="1">
      <c r="B127" s="388">
        <f t="shared" si="10"/>
        <v>108</v>
      </c>
      <c r="C127" s="434" t="s">
        <v>171</v>
      </c>
      <c r="D127" s="361" t="s">
        <v>79</v>
      </c>
      <c r="E127" s="402">
        <v>38671</v>
      </c>
      <c r="F127" s="414">
        <v>42884</v>
      </c>
      <c r="G127" s="431">
        <v>2.0369999999999999</v>
      </c>
      <c r="H127" s="189">
        <v>197.77199999999999</v>
      </c>
      <c r="I127" s="189">
        <v>209.80099999999999</v>
      </c>
      <c r="J127" s="189">
        <v>208.05600000000001</v>
      </c>
      <c r="K127" s="176" t="s">
        <v>64</v>
      </c>
      <c r="M127" s="87">
        <f t="shared" si="11"/>
        <v>-8.3174055414415391E-3</v>
      </c>
      <c r="O127" s="41"/>
      <c r="Q127" s="41"/>
    </row>
    <row r="128" spans="1:17" ht="16.5" customHeight="1" thickTop="1" thickBot="1">
      <c r="B128" s="388">
        <f t="shared" si="10"/>
        <v>109</v>
      </c>
      <c r="C128" s="434" t="s">
        <v>172</v>
      </c>
      <c r="D128" s="361" t="s">
        <v>79</v>
      </c>
      <c r="E128" s="402">
        <v>38671</v>
      </c>
      <c r="F128" s="414">
        <v>42884</v>
      </c>
      <c r="G128" s="407">
        <v>2.7290000000000001</v>
      </c>
      <c r="H128" s="56">
        <v>179.60499999999999</v>
      </c>
      <c r="I128" s="392">
        <v>187.84200000000001</v>
      </c>
      <c r="J128" s="392">
        <v>186.88300000000001</v>
      </c>
      <c r="K128" s="176" t="s">
        <v>64</v>
      </c>
      <c r="M128" s="87">
        <f t="shared" si="11"/>
        <v>-5.1053545000585765E-3</v>
      </c>
      <c r="O128" s="41"/>
      <c r="Q128" s="41"/>
    </row>
    <row r="129" spans="2:17" ht="16.5" customHeight="1" thickTop="1" thickBot="1">
      <c r="B129" s="388">
        <f t="shared" si="10"/>
        <v>110</v>
      </c>
      <c r="C129" s="434" t="s">
        <v>173</v>
      </c>
      <c r="D129" s="361" t="s">
        <v>79</v>
      </c>
      <c r="E129" s="402">
        <v>38671</v>
      </c>
      <c r="F129" s="414">
        <v>42884</v>
      </c>
      <c r="G129" s="407">
        <v>5.1669999999999998</v>
      </c>
      <c r="H129" s="56">
        <v>156.17400000000001</v>
      </c>
      <c r="I129" s="392">
        <v>158.22900000000001</v>
      </c>
      <c r="J129" s="392">
        <v>157.84200000000001</v>
      </c>
      <c r="K129" s="176" t="s">
        <v>64</v>
      </c>
      <c r="M129" s="87">
        <f t="shared" si="11"/>
        <v>-2.4458221944144275E-3</v>
      </c>
      <c r="O129" s="41"/>
      <c r="Q129" s="41"/>
    </row>
    <row r="130" spans="2:17" ht="16.5" customHeight="1" thickTop="1" thickBot="1">
      <c r="B130" s="388">
        <f t="shared" si="10"/>
        <v>111</v>
      </c>
      <c r="C130" s="393" t="s">
        <v>174</v>
      </c>
      <c r="D130" s="361" t="s">
        <v>79</v>
      </c>
      <c r="E130" s="402">
        <v>40014</v>
      </c>
      <c r="F130" s="435" t="s">
        <v>175</v>
      </c>
      <c r="G130" s="403" t="s">
        <v>175</v>
      </c>
      <c r="H130" s="56">
        <v>21.231000000000002</v>
      </c>
      <c r="I130" s="392">
        <v>22.843</v>
      </c>
      <c r="J130" s="392">
        <v>22.562000000000001</v>
      </c>
      <c r="K130" s="176" t="s">
        <v>64</v>
      </c>
      <c r="M130" s="87">
        <f t="shared" si="11"/>
        <v>-1.2301361467407906E-2</v>
      </c>
      <c r="O130" s="41"/>
      <c r="Q130" s="41"/>
    </row>
    <row r="131" spans="2:17" ht="16.5" customHeight="1" thickTop="1" thickBot="1">
      <c r="B131" s="388">
        <f t="shared" si="10"/>
        <v>112</v>
      </c>
      <c r="C131" s="393" t="s">
        <v>176</v>
      </c>
      <c r="D131" s="361" t="s">
        <v>79</v>
      </c>
      <c r="E131" s="402">
        <v>40455</v>
      </c>
      <c r="F131" s="414" t="s">
        <v>175</v>
      </c>
      <c r="G131" s="403" t="s">
        <v>175</v>
      </c>
      <c r="H131" s="56">
        <v>147.351</v>
      </c>
      <c r="I131" s="392">
        <v>144.029</v>
      </c>
      <c r="J131" s="392">
        <v>142.869</v>
      </c>
      <c r="K131" s="176" t="s">
        <v>64</v>
      </c>
      <c r="M131" s="87">
        <f t="shared" si="11"/>
        <v>-8.0539335828201022E-3</v>
      </c>
      <c r="O131" s="41"/>
      <c r="Q131" s="41"/>
    </row>
    <row r="132" spans="2:17" ht="16.5" customHeight="1" thickTop="1" thickBot="1">
      <c r="B132" s="388">
        <f t="shared" si="10"/>
        <v>113</v>
      </c>
      <c r="C132" s="393" t="s">
        <v>177</v>
      </c>
      <c r="D132" s="361" t="s">
        <v>178</v>
      </c>
      <c r="E132" s="402">
        <v>40240</v>
      </c>
      <c r="F132" s="414">
        <v>42829</v>
      </c>
      <c r="G132" s="403">
        <v>1.244</v>
      </c>
      <c r="H132" s="56">
        <v>124.93899999999999</v>
      </c>
      <c r="I132" s="392">
        <v>122.68899999999999</v>
      </c>
      <c r="J132" s="392">
        <v>122.006</v>
      </c>
      <c r="K132" s="171" t="s">
        <v>61</v>
      </c>
      <c r="M132" s="87" t="e">
        <f>+(I132-#REF!)/#REF!</f>
        <v>#REF!</v>
      </c>
      <c r="O132" s="41"/>
      <c r="Q132" s="41"/>
    </row>
    <row r="133" spans="2:17" ht="16.5" customHeight="1" thickTop="1" thickBot="1">
      <c r="B133" s="388">
        <f t="shared" si="10"/>
        <v>114</v>
      </c>
      <c r="C133" s="404" t="s">
        <v>179</v>
      </c>
      <c r="D133" s="405" t="s">
        <v>131</v>
      </c>
      <c r="E133" s="436">
        <v>40147</v>
      </c>
      <c r="F133" s="414">
        <v>41418</v>
      </c>
      <c r="G133" s="407">
        <v>32.752000000000002</v>
      </c>
      <c r="H133" s="437">
        <v>8930.6139999999996</v>
      </c>
      <c r="I133" s="438">
        <v>9033.3860000000004</v>
      </c>
      <c r="J133" s="438">
        <v>8963.2890000000007</v>
      </c>
      <c r="K133" s="176" t="s">
        <v>64</v>
      </c>
      <c r="M133" s="87">
        <f>+(J133-I133)/I133</f>
        <v>-7.7597702566899887E-3</v>
      </c>
      <c r="O133" s="41"/>
      <c r="Q133" s="41"/>
    </row>
    <row r="134" spans="2:17" ht="16.5" customHeight="1" thickTop="1" thickBot="1">
      <c r="B134" s="388">
        <f t="shared" si="10"/>
        <v>115</v>
      </c>
      <c r="C134" s="439" t="s">
        <v>180</v>
      </c>
      <c r="D134" s="440" t="s">
        <v>114</v>
      </c>
      <c r="E134" s="441">
        <v>41359</v>
      </c>
      <c r="F134" s="264">
        <v>42516</v>
      </c>
      <c r="G134" s="442">
        <v>0.10199999999999999</v>
      </c>
      <c r="H134" s="184">
        <v>8.1509999999999998</v>
      </c>
      <c r="I134" s="425" t="s">
        <v>60</v>
      </c>
      <c r="J134" s="425" t="s">
        <v>60</v>
      </c>
      <c r="K134" s="176" t="s">
        <v>64</v>
      </c>
      <c r="L134" s="443"/>
      <c r="M134" s="87" t="e">
        <f>+(J134-I134)/I134</f>
        <v>#VALUE!</v>
      </c>
      <c r="N134" s="443"/>
      <c r="O134" s="41"/>
      <c r="Q134" s="41"/>
    </row>
    <row r="135" spans="2:17" ht="16.5" customHeight="1" thickTop="1" thickBot="1">
      <c r="B135" s="388">
        <f t="shared" si="10"/>
        <v>116</v>
      </c>
      <c r="C135" s="444" t="s">
        <v>181</v>
      </c>
      <c r="D135" s="445" t="s">
        <v>131</v>
      </c>
      <c r="E135" s="446">
        <v>41984</v>
      </c>
      <c r="F135" s="447" t="s">
        <v>175</v>
      </c>
      <c r="G135" s="448" t="s">
        <v>175</v>
      </c>
      <c r="H135" s="449">
        <v>89.495999999999995</v>
      </c>
      <c r="I135" s="450">
        <v>81.864000000000004</v>
      </c>
      <c r="J135" s="450">
        <v>81.984999999999999</v>
      </c>
      <c r="K135" s="176" t="s">
        <v>64</v>
      </c>
      <c r="M135" s="87">
        <f>+(J135-I135)/I135</f>
        <v>1.4780611746310357E-3</v>
      </c>
      <c r="O135" s="41"/>
      <c r="Q135" s="41"/>
    </row>
    <row r="136" spans="2:17" ht="16.5" customHeight="1" thickTop="1">
      <c r="B136" s="388">
        <f t="shared" si="10"/>
        <v>117</v>
      </c>
      <c r="C136" s="451" t="s">
        <v>182</v>
      </c>
      <c r="D136" s="412" t="s">
        <v>53</v>
      </c>
      <c r="E136" s="452">
        <v>42170</v>
      </c>
      <c r="F136" s="264">
        <v>42851</v>
      </c>
      <c r="G136" s="453">
        <v>17.382000000000001</v>
      </c>
      <c r="H136" s="370">
        <v>999.68799999999999</v>
      </c>
      <c r="I136" s="370">
        <v>1005.349</v>
      </c>
      <c r="J136" s="370">
        <v>1000.6079999999999</v>
      </c>
      <c r="K136" s="176"/>
      <c r="M136" s="190"/>
      <c r="O136" s="41"/>
      <c r="Q136" s="41"/>
    </row>
    <row r="137" spans="2:17" ht="16.5" customHeight="1">
      <c r="B137" s="388">
        <f t="shared" si="10"/>
        <v>118</v>
      </c>
      <c r="C137" s="454" t="s">
        <v>183</v>
      </c>
      <c r="D137" s="412" t="s">
        <v>10</v>
      </c>
      <c r="E137" s="406">
        <v>42352</v>
      </c>
      <c r="F137" s="264">
        <v>42881</v>
      </c>
      <c r="G137" s="453">
        <v>130.17400000000001</v>
      </c>
      <c r="H137" s="370">
        <v>5189.6639999999998</v>
      </c>
      <c r="I137" s="370">
        <v>5687.6040000000003</v>
      </c>
      <c r="J137" s="370">
        <v>5674.7709999999997</v>
      </c>
      <c r="K137" s="176"/>
      <c r="M137" s="190"/>
      <c r="O137" s="41"/>
      <c r="Q137" s="41"/>
    </row>
    <row r="138" spans="2:17" ht="16.5" customHeight="1">
      <c r="B138" s="388">
        <f t="shared" si="10"/>
        <v>119</v>
      </c>
      <c r="C138" s="455" t="s">
        <v>184</v>
      </c>
      <c r="D138" s="456" t="s">
        <v>28</v>
      </c>
      <c r="E138" s="457">
        <v>42580</v>
      </c>
      <c r="F138" s="458" t="s">
        <v>83</v>
      </c>
      <c r="G138" s="448" t="s">
        <v>17</v>
      </c>
      <c r="H138" s="370">
        <v>5050.7</v>
      </c>
      <c r="I138" s="459">
        <v>5076.4669999999996</v>
      </c>
      <c r="J138" s="459">
        <v>5054.1059999999998</v>
      </c>
      <c r="K138" s="460"/>
      <c r="L138" s="461"/>
      <c r="M138" s="462"/>
      <c r="N138" s="461"/>
      <c r="O138" s="41"/>
      <c r="Q138" s="41"/>
    </row>
    <row r="139" spans="2:17" ht="16.5" customHeight="1" thickBot="1">
      <c r="B139" s="388">
        <f t="shared" si="10"/>
        <v>120</v>
      </c>
      <c r="C139" s="463" t="s">
        <v>185</v>
      </c>
      <c r="D139" s="385" t="s">
        <v>31</v>
      </c>
      <c r="E139" s="422">
        <v>42920</v>
      </c>
      <c r="F139" s="464" t="s">
        <v>83</v>
      </c>
      <c r="G139" s="465" t="s">
        <v>17</v>
      </c>
      <c r="H139" s="466" t="s">
        <v>83</v>
      </c>
      <c r="I139" s="467">
        <v>100.614</v>
      </c>
      <c r="J139" s="467">
        <v>100.643</v>
      </c>
      <c r="K139" s="468"/>
      <c r="L139" s="469"/>
      <c r="M139" s="470"/>
      <c r="N139" s="469"/>
      <c r="O139" s="41"/>
      <c r="Q139" s="41"/>
    </row>
    <row r="140" spans="2:17" ht="13.5" customHeight="1" thickTop="1" thickBot="1">
      <c r="B140" s="28" t="s">
        <v>186</v>
      </c>
      <c r="C140" s="29"/>
      <c r="D140" s="29"/>
      <c r="E140" s="29"/>
      <c r="F140" s="29"/>
      <c r="G140" s="29"/>
      <c r="H140" s="29"/>
      <c r="I140" s="29"/>
      <c r="J140" s="30"/>
      <c r="K140" s="321"/>
      <c r="L140" s="321"/>
      <c r="M140" s="158"/>
      <c r="N140" s="321"/>
      <c r="O140" s="41"/>
      <c r="Q140" s="41"/>
    </row>
    <row r="141" spans="2:17" ht="16.5" customHeight="1" thickTop="1" thickBot="1">
      <c r="B141" s="388">
        <f>B139+1</f>
        <v>121</v>
      </c>
      <c r="C141" s="471" t="s">
        <v>187</v>
      </c>
      <c r="D141" s="472" t="s">
        <v>129</v>
      </c>
      <c r="E141" s="473">
        <v>42024</v>
      </c>
      <c r="F141" s="473">
        <v>42886</v>
      </c>
      <c r="G141" s="474">
        <v>2.2309999999999999</v>
      </c>
      <c r="H141" s="475">
        <v>111.98099999999999</v>
      </c>
      <c r="I141" s="476">
        <v>114.14</v>
      </c>
      <c r="J141" s="476">
        <v>114.14100000000001</v>
      </c>
      <c r="K141" s="215" t="s">
        <v>64</v>
      </c>
      <c r="L141" s="31"/>
      <c r="M141" s="477">
        <f>+(J141-I141)/I141</f>
        <v>8.7611704924196152E-6</v>
      </c>
      <c r="N141" s="31"/>
      <c r="O141" s="41"/>
      <c r="Q141" s="41"/>
    </row>
    <row r="142" spans="2:17" ht="16.5" customHeight="1" thickTop="1" thickBot="1">
      <c r="B142" s="381" t="s">
        <v>188</v>
      </c>
      <c r="C142" s="382"/>
      <c r="D142" s="382"/>
      <c r="E142" s="382"/>
      <c r="F142" s="382"/>
      <c r="G142" s="382"/>
      <c r="H142" s="382"/>
      <c r="I142" s="382"/>
      <c r="J142" s="383"/>
      <c r="M142" s="158"/>
      <c r="O142" s="41"/>
      <c r="Q142" s="41"/>
    </row>
    <row r="143" spans="2:17" ht="16.5" customHeight="1" thickTop="1" thickBot="1">
      <c r="B143" s="478">
        <v>122</v>
      </c>
      <c r="C143" s="479" t="s">
        <v>189</v>
      </c>
      <c r="D143" s="480" t="s">
        <v>114</v>
      </c>
      <c r="E143" s="481">
        <v>41317</v>
      </c>
      <c r="F143" s="264">
        <v>42865</v>
      </c>
      <c r="G143" s="482">
        <v>8.8999999999999996E-2</v>
      </c>
      <c r="H143" s="483">
        <v>8.9689999999999994</v>
      </c>
      <c r="I143" s="425" t="s">
        <v>60</v>
      </c>
      <c r="J143" s="425" t="s">
        <v>60</v>
      </c>
      <c r="K143" s="176" t="s">
        <v>64</v>
      </c>
      <c r="M143" s="87" t="e">
        <f>+(J143-I143)/I143</f>
        <v>#VALUE!</v>
      </c>
      <c r="O143" s="41"/>
      <c r="Q143" s="41"/>
    </row>
    <row r="144" spans="2:17" ht="16.5" customHeight="1" thickTop="1" thickBot="1">
      <c r="B144" s="484">
        <v>123</v>
      </c>
      <c r="C144" s="154" t="s">
        <v>190</v>
      </c>
      <c r="D144" s="485" t="s">
        <v>12</v>
      </c>
      <c r="E144" s="486">
        <v>42506</v>
      </c>
      <c r="F144" s="487" t="s">
        <v>175</v>
      </c>
      <c r="G144" s="487" t="s">
        <v>175</v>
      </c>
      <c r="H144" s="488">
        <v>10178.477999999999</v>
      </c>
      <c r="I144" s="488">
        <v>10941.625</v>
      </c>
      <c r="J144" s="488">
        <v>10891.924999999999</v>
      </c>
      <c r="K144" s="176" t="s">
        <v>64</v>
      </c>
      <c r="M144" s="87">
        <f>+(J144-I144)/I144</f>
        <v>-4.542286908937267E-3</v>
      </c>
      <c r="O144" s="41"/>
      <c r="Q144" s="41"/>
    </row>
    <row r="145" spans="2:13" s="491" customFormat="1" ht="13.5" customHeight="1" thickTop="1">
      <c r="B145" s="489"/>
      <c r="C145" s="8"/>
      <c r="D145" s="8"/>
      <c r="E145" s="8"/>
      <c r="F145" s="8"/>
      <c r="G145" s="8"/>
      <c r="H145" s="8"/>
      <c r="I145" s="8"/>
      <c r="J145" s="8"/>
      <c r="K145" s="490"/>
    </row>
    <row r="146" spans="2:13" s="491" customFormat="1" ht="13.5" customHeight="1">
      <c r="B146" s="489" t="s">
        <v>191</v>
      </c>
    </row>
    <row r="147" spans="2:13" s="491" customFormat="1" ht="15.75" customHeight="1">
      <c r="B147" s="489" t="s">
        <v>192</v>
      </c>
      <c r="C147" s="8"/>
      <c r="D147" s="492"/>
      <c r="E147" s="493"/>
      <c r="F147" s="494"/>
      <c r="G147" s="493"/>
      <c r="H147" s="493"/>
      <c r="I147" s="493"/>
      <c r="J147" s="495"/>
      <c r="M147" s="496"/>
    </row>
    <row r="148" spans="2:13" s="491" customFormat="1" ht="15.75" customHeight="1">
      <c r="B148" s="489" t="s">
        <v>193</v>
      </c>
      <c r="E148" s="493"/>
      <c r="F148" s="494"/>
      <c r="G148" s="77"/>
      <c r="H148" s="493"/>
      <c r="I148" s="77"/>
      <c r="J148" s="495"/>
      <c r="M148" s="496"/>
    </row>
    <row r="149" spans="2:13" s="491" customFormat="1" ht="15.75" customHeight="1">
      <c r="B149" s="489" t="s">
        <v>194</v>
      </c>
      <c r="D149" s="492"/>
      <c r="E149" s="493"/>
      <c r="F149" s="493"/>
      <c r="G149" s="77" t="s">
        <v>195</v>
      </c>
      <c r="H149" s="493"/>
      <c r="I149" s="493"/>
      <c r="J149" s="495"/>
      <c r="M149" s="496"/>
    </row>
    <row r="150" spans="2:13" s="491" customFormat="1" ht="15.75" customHeight="1" thickBot="1">
      <c r="B150" s="489" t="s">
        <v>196</v>
      </c>
      <c r="C150" s="492"/>
      <c r="D150" s="492"/>
      <c r="E150" s="493" t="s">
        <v>197</v>
      </c>
      <c r="F150" s="493"/>
      <c r="G150" s="493"/>
      <c r="H150" s="493"/>
      <c r="I150" s="493"/>
      <c r="J150" s="495"/>
      <c r="M150" s="496"/>
    </row>
    <row r="151" spans="2:13" s="491" customFormat="1" ht="15.75" customHeight="1" thickTop="1" thickBot="1">
      <c r="B151" s="497"/>
      <c r="C151" s="492"/>
      <c r="D151" s="492"/>
      <c r="E151" s="493"/>
      <c r="F151" s="493"/>
      <c r="G151" s="498"/>
      <c r="H151" s="498"/>
      <c r="I151" s="493"/>
      <c r="J151" s="495"/>
      <c r="M151" s="496"/>
    </row>
    <row r="152" spans="2:13" s="491" customFormat="1" ht="15.75" customHeight="1" thickTop="1">
      <c r="B152" s="497"/>
      <c r="C152" s="492"/>
      <c r="D152" s="492"/>
      <c r="E152" s="493"/>
      <c r="F152" s="493"/>
      <c r="G152" s="493"/>
      <c r="H152" s="493"/>
      <c r="I152" s="493"/>
      <c r="J152" s="495"/>
      <c r="M152" s="496"/>
    </row>
    <row r="153" spans="2:13" s="491" customFormat="1" ht="15.75" customHeight="1">
      <c r="B153" s="497"/>
      <c r="C153" s="492"/>
      <c r="D153" s="492"/>
      <c r="E153" s="493"/>
      <c r="F153" s="493"/>
      <c r="G153" s="493"/>
      <c r="H153" s="493"/>
      <c r="I153" s="493"/>
      <c r="J153" s="495"/>
      <c r="M153" s="496"/>
    </row>
    <row r="154" spans="2:13" s="491" customFormat="1" ht="15.75" customHeight="1">
      <c r="B154" s="497"/>
      <c r="C154" s="492"/>
      <c r="D154" s="492"/>
      <c r="E154" s="493"/>
      <c r="F154" s="493" t="s">
        <v>198</v>
      </c>
      <c r="G154" s="493"/>
      <c r="H154" s="493"/>
      <c r="I154" s="493"/>
      <c r="J154" s="495"/>
      <c r="M154" s="496"/>
    </row>
    <row r="155" spans="2:13" s="491" customFormat="1" ht="15.75" customHeight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/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 t="s">
        <v>195</v>
      </c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/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1:14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1:14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1:14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1:14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1:14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1:14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1:14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1:14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1:14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1:14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1:14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1:14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1:14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1:14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9"/>
    </row>
    <row r="511" spans="1:14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9"/>
    </row>
    <row r="512" spans="1:14" s="31" customFormat="1" ht="15.75" customHeight="1">
      <c r="A512" s="8"/>
      <c r="B512" s="497"/>
      <c r="C512" s="492"/>
      <c r="D512" s="492"/>
      <c r="E512" s="493"/>
      <c r="F512" s="493"/>
      <c r="G512" s="493"/>
      <c r="H512" s="493"/>
      <c r="I512" s="493"/>
      <c r="J512" s="495"/>
      <c r="K512" s="8"/>
      <c r="L512" s="8"/>
      <c r="M512" s="9"/>
      <c r="N512" s="8"/>
    </row>
    <row r="513" spans="1:14" s="31" customFormat="1" ht="15.75" customHeight="1">
      <c r="A513" s="8"/>
      <c r="B513" s="497"/>
      <c r="C513" s="492"/>
      <c r="D513" s="492"/>
      <c r="E513" s="493"/>
      <c r="F513" s="493"/>
      <c r="G513" s="493"/>
      <c r="H513" s="493"/>
      <c r="I513" s="493"/>
      <c r="J513" s="495"/>
      <c r="K513" s="8"/>
      <c r="L513" s="8"/>
      <c r="M513" s="9"/>
      <c r="N513" s="8"/>
    </row>
    <row r="514" spans="1:14" s="31" customFormat="1" ht="15.75" customHeight="1">
      <c r="A514" s="8"/>
      <c r="B514" s="497"/>
      <c r="C514" s="492"/>
      <c r="D514" s="492"/>
      <c r="E514" s="493"/>
      <c r="F514" s="493"/>
      <c r="G514" s="493"/>
      <c r="H514" s="493"/>
      <c r="I514" s="493"/>
      <c r="J514" s="495"/>
      <c r="K514" s="8"/>
      <c r="L514" s="8"/>
      <c r="M514" s="9"/>
      <c r="N514" s="8"/>
    </row>
    <row r="515" spans="1:14" s="31" customFormat="1" ht="15.75" customHeight="1">
      <c r="A515" s="8"/>
      <c r="B515" s="497"/>
      <c r="C515" s="492"/>
      <c r="D515" s="492"/>
      <c r="E515" s="493"/>
      <c r="F515" s="493"/>
      <c r="G515" s="493"/>
      <c r="H515" s="493"/>
      <c r="I515" s="493"/>
      <c r="J515" s="495"/>
      <c r="K515" s="8"/>
      <c r="L515" s="8"/>
      <c r="M515" s="9"/>
      <c r="N515" s="8"/>
    </row>
    <row r="516" spans="1:14" s="31" customFormat="1" ht="15.75" customHeight="1">
      <c r="A516" s="8"/>
      <c r="B516" s="497"/>
      <c r="C516" s="492"/>
      <c r="D516" s="492"/>
      <c r="E516" s="493"/>
      <c r="F516" s="493"/>
      <c r="G516" s="493"/>
      <c r="H516" s="493"/>
      <c r="I516" s="493"/>
      <c r="J516" s="495"/>
      <c r="K516" s="8"/>
      <c r="L516" s="8"/>
      <c r="M516" s="9"/>
      <c r="N516" s="8"/>
    </row>
    <row r="517" spans="1:14" s="31" customFormat="1" ht="15.75" customHeight="1">
      <c r="A517" s="8"/>
      <c r="B517" s="497"/>
      <c r="C517" s="492"/>
      <c r="D517" s="492"/>
      <c r="E517" s="493"/>
      <c r="F517" s="493"/>
      <c r="G517" s="493"/>
      <c r="H517" s="493"/>
      <c r="I517" s="493"/>
      <c r="J517" s="495"/>
      <c r="K517" s="8"/>
      <c r="L517" s="8"/>
      <c r="M517" s="9"/>
      <c r="N517" s="8"/>
    </row>
    <row r="518" spans="1:14" s="31" customFormat="1" ht="15.75" customHeight="1">
      <c r="A518" s="8"/>
      <c r="B518" s="497"/>
      <c r="C518" s="492"/>
      <c r="D518" s="492"/>
      <c r="E518" s="493"/>
      <c r="F518" s="493"/>
      <c r="G518" s="493"/>
      <c r="H518" s="493"/>
      <c r="I518" s="493"/>
      <c r="J518" s="495"/>
      <c r="K518" s="8"/>
      <c r="L518" s="8"/>
      <c r="M518" s="9"/>
      <c r="N518" s="8"/>
    </row>
    <row r="519" spans="1:14" s="31" customFormat="1" ht="15.75" customHeight="1">
      <c r="A519" s="8"/>
      <c r="B519" s="489"/>
      <c r="C519" s="492"/>
      <c r="D519" s="492"/>
      <c r="E519" s="493"/>
      <c r="F519" s="493"/>
      <c r="G519" s="493"/>
      <c r="H519" s="493"/>
      <c r="I519" s="493"/>
      <c r="J519" s="495"/>
      <c r="K519" s="8"/>
      <c r="L519" s="8"/>
      <c r="M519" s="9"/>
      <c r="N519" s="8"/>
    </row>
    <row r="520" spans="1:14" s="31" customFormat="1" ht="15.75" customHeight="1">
      <c r="A520" s="8"/>
      <c r="B520" s="489"/>
      <c r="C520" s="8"/>
      <c r="D520" s="8"/>
      <c r="E520" s="8"/>
      <c r="F520" s="8"/>
      <c r="G520" s="8"/>
      <c r="H520" s="8"/>
      <c r="I520" s="8"/>
      <c r="J520" s="499"/>
      <c r="K520" s="8"/>
      <c r="L520" s="8"/>
      <c r="M520" s="9"/>
      <c r="N520" s="8"/>
    </row>
    <row r="521" spans="1:14" s="31" customFormat="1" ht="15.75" customHeight="1">
      <c r="A521" s="8"/>
      <c r="B521" s="489"/>
      <c r="C521" s="8"/>
      <c r="D521" s="8"/>
      <c r="E521" s="8"/>
      <c r="F521" s="8"/>
      <c r="G521" s="8"/>
      <c r="H521" s="8"/>
      <c r="I521" s="8"/>
      <c r="J521" s="499"/>
      <c r="K521" s="8"/>
      <c r="L521" s="8"/>
      <c r="M521" s="9"/>
      <c r="N521" s="8"/>
    </row>
    <row r="522" spans="1:14" s="31" customFormat="1" ht="15.75" customHeight="1">
      <c r="A522" s="8"/>
      <c r="B522" s="489"/>
      <c r="C522" s="8"/>
      <c r="D522" s="8"/>
      <c r="E522" s="8"/>
      <c r="F522" s="8"/>
      <c r="G522" s="8"/>
      <c r="H522" s="8"/>
      <c r="I522" s="8"/>
      <c r="J522" s="499"/>
      <c r="K522" s="8"/>
      <c r="L522" s="8"/>
      <c r="M522" s="9"/>
      <c r="N522" s="8"/>
    </row>
    <row r="523" spans="1:14" s="31" customFormat="1" ht="15.75" customHeight="1">
      <c r="A523" s="8"/>
      <c r="B523" s="489"/>
      <c r="C523" s="8"/>
      <c r="D523" s="8"/>
      <c r="E523" s="8"/>
      <c r="F523" s="8"/>
      <c r="G523" s="8"/>
      <c r="H523" s="8"/>
      <c r="I523" s="8"/>
      <c r="J523" s="499"/>
      <c r="K523" s="8"/>
      <c r="L523" s="8"/>
      <c r="M523" s="9"/>
      <c r="N523" s="8"/>
    </row>
    <row r="524" spans="1:14" s="31" customFormat="1" ht="15.75" customHeight="1">
      <c r="A524" s="8"/>
      <c r="B524" s="489"/>
      <c r="C524" s="8"/>
      <c r="D524" s="8"/>
      <c r="E524" s="8"/>
      <c r="F524" s="8"/>
      <c r="G524" s="8"/>
      <c r="H524" s="8"/>
      <c r="I524" s="8"/>
      <c r="J524" s="499"/>
      <c r="K524" s="8"/>
      <c r="L524" s="8"/>
      <c r="M524" s="9"/>
      <c r="N524" s="8"/>
    </row>
    <row r="525" spans="1:14" s="31" customFormat="1" ht="15.75" customHeight="1">
      <c r="A525" s="8"/>
      <c r="B525" s="489"/>
      <c r="C525" s="8"/>
      <c r="D525" s="8"/>
      <c r="E525" s="8"/>
      <c r="F525" s="8"/>
      <c r="G525" s="8"/>
      <c r="H525" s="8"/>
      <c r="I525" s="8"/>
      <c r="J525" s="499"/>
      <c r="K525" s="8"/>
      <c r="L525" s="8"/>
      <c r="M525" s="9"/>
      <c r="N525" s="8"/>
    </row>
    <row r="526" spans="1:14" s="31" customFormat="1" ht="15.75" customHeight="1">
      <c r="A526" s="8"/>
      <c r="B526" s="489"/>
      <c r="C526" s="8"/>
      <c r="D526" s="8"/>
      <c r="E526" s="8"/>
      <c r="F526" s="8"/>
      <c r="G526" s="8"/>
      <c r="H526" s="8"/>
      <c r="I526" s="8"/>
      <c r="J526" s="499"/>
      <c r="K526" s="8"/>
      <c r="L526" s="8"/>
      <c r="M526" s="9"/>
      <c r="N526" s="8"/>
    </row>
    <row r="527" spans="1:14" s="31" customFormat="1" ht="15.75" customHeight="1">
      <c r="A527" s="8"/>
      <c r="B527" s="489"/>
      <c r="C527" s="8"/>
      <c r="D527" s="8"/>
      <c r="E527" s="8"/>
      <c r="F527" s="8"/>
      <c r="G527" s="8"/>
      <c r="H527" s="8"/>
      <c r="I527" s="8"/>
      <c r="J527" s="499"/>
      <c r="K527" s="8"/>
      <c r="L527" s="8"/>
      <c r="M527" s="9"/>
      <c r="N527" s="8"/>
    </row>
    <row r="528" spans="1:14" s="31" customFormat="1" ht="15.75" customHeight="1">
      <c r="A528" s="8"/>
      <c r="B528" s="489"/>
      <c r="C528" s="8"/>
      <c r="D528" s="8"/>
      <c r="E528" s="8"/>
      <c r="F528" s="8"/>
      <c r="G528" s="8"/>
      <c r="H528" s="8"/>
      <c r="I528" s="8"/>
      <c r="J528" s="499"/>
      <c r="K528" s="8"/>
      <c r="L528" s="8"/>
      <c r="M528" s="9"/>
      <c r="N528" s="8"/>
    </row>
    <row r="529" spans="1:14" s="31" customFormat="1" ht="15.75" customHeight="1">
      <c r="A529" s="8"/>
      <c r="B529" s="489"/>
      <c r="C529" s="8"/>
      <c r="D529" s="8"/>
      <c r="E529" s="8"/>
      <c r="F529" s="8"/>
      <c r="G529" s="8"/>
      <c r="H529" s="8"/>
      <c r="I529" s="8"/>
      <c r="J529" s="499"/>
      <c r="K529" s="8"/>
      <c r="L529" s="8"/>
      <c r="M529" s="9"/>
      <c r="N529" s="8"/>
    </row>
    <row r="530" spans="1:14" s="31" customFormat="1" ht="15.75" customHeight="1">
      <c r="A530" s="8"/>
      <c r="B530" s="489"/>
      <c r="C530" s="8"/>
      <c r="D530" s="8"/>
      <c r="E530" s="8"/>
      <c r="F530" s="8"/>
      <c r="G530" s="8"/>
      <c r="H530" s="8"/>
      <c r="I530" s="8"/>
      <c r="J530" s="499"/>
      <c r="K530" s="8"/>
      <c r="L530" s="8"/>
      <c r="M530" s="9"/>
      <c r="N530" s="8"/>
    </row>
    <row r="531" spans="1:14" s="31" customFormat="1" ht="15.75" customHeight="1">
      <c r="A531" s="8"/>
      <c r="B531" s="489"/>
      <c r="C531" s="8"/>
      <c r="D531" s="8"/>
      <c r="E531" s="8"/>
      <c r="F531" s="8"/>
      <c r="G531" s="8"/>
      <c r="H531" s="8"/>
      <c r="I531" s="8"/>
      <c r="J531" s="499"/>
      <c r="K531" s="8"/>
      <c r="L531" s="8"/>
      <c r="M531" s="9"/>
      <c r="N531" s="8"/>
    </row>
    <row r="532" spans="1:14" s="31" customFormat="1" ht="15.75" customHeight="1">
      <c r="A532" s="8"/>
      <c r="B532" s="489"/>
      <c r="C532" s="8"/>
      <c r="D532" s="8"/>
      <c r="E532" s="8"/>
      <c r="F532" s="8"/>
      <c r="G532" s="8"/>
      <c r="H532" s="8"/>
      <c r="I532" s="8"/>
      <c r="J532" s="499"/>
      <c r="K532" s="8"/>
      <c r="L532" s="8"/>
      <c r="M532" s="9"/>
      <c r="N532" s="8"/>
    </row>
    <row r="533" spans="1:14" s="31" customFormat="1" ht="15.75" customHeight="1">
      <c r="A533" s="8"/>
      <c r="B533" s="489"/>
      <c r="C533" s="8"/>
      <c r="D533" s="8"/>
      <c r="E533" s="8"/>
      <c r="F533" s="8"/>
      <c r="G533" s="8"/>
      <c r="H533" s="8"/>
      <c r="I533" s="8"/>
      <c r="J533" s="499"/>
      <c r="K533" s="8"/>
      <c r="L533" s="8"/>
      <c r="M533" s="9"/>
      <c r="N533" s="8"/>
    </row>
    <row r="534" spans="1:14" s="31" customFormat="1" ht="15.75" customHeight="1">
      <c r="A534" s="8"/>
      <c r="B534" s="489"/>
      <c r="C534" s="8"/>
      <c r="D534" s="8"/>
      <c r="E534" s="8"/>
      <c r="F534" s="8"/>
      <c r="G534" s="8"/>
      <c r="H534" s="8"/>
      <c r="I534" s="8"/>
      <c r="J534" s="499"/>
      <c r="K534" s="8"/>
      <c r="L534" s="8"/>
      <c r="M534" s="9"/>
      <c r="N534" s="8"/>
    </row>
    <row r="535" spans="1:14" s="31" customFormat="1" ht="15.75" customHeight="1">
      <c r="A535" s="8"/>
      <c r="B535" s="489"/>
      <c r="C535" s="8"/>
      <c r="D535" s="8"/>
      <c r="E535" s="8"/>
      <c r="F535" s="8"/>
      <c r="G535" s="8"/>
      <c r="H535" s="8"/>
      <c r="I535" s="8"/>
      <c r="J535" s="499"/>
      <c r="K535" s="8"/>
      <c r="L535" s="8"/>
      <c r="M535" s="9"/>
      <c r="N535" s="8"/>
    </row>
    <row r="536" spans="1:14" s="31" customFormat="1" ht="15.75" customHeight="1">
      <c r="A536" s="8"/>
      <c r="B536" s="489"/>
      <c r="C536" s="8"/>
      <c r="D536" s="8"/>
      <c r="E536" s="8"/>
      <c r="F536" s="8"/>
      <c r="G536" s="8"/>
      <c r="H536" s="8"/>
      <c r="I536" s="8"/>
      <c r="J536" s="499"/>
      <c r="K536" s="8"/>
      <c r="L536" s="8"/>
      <c r="M536" s="9"/>
      <c r="N536" s="8"/>
    </row>
    <row r="537" spans="1:14" s="31" customFormat="1" ht="15.75" customHeight="1">
      <c r="A537" s="8"/>
      <c r="B537" s="489"/>
      <c r="C537" s="8"/>
      <c r="D537" s="8"/>
      <c r="E537" s="8"/>
      <c r="F537" s="8"/>
      <c r="G537" s="8"/>
      <c r="H537" s="8"/>
      <c r="I537" s="8"/>
      <c r="J537" s="499"/>
      <c r="K537" s="8"/>
      <c r="L537" s="8"/>
      <c r="M537" s="9"/>
      <c r="N537" s="8"/>
    </row>
    <row r="538" spans="1:14" s="31" customFormat="1" ht="15.75" customHeight="1">
      <c r="A538" s="8"/>
      <c r="B538" s="489"/>
      <c r="C538" s="8"/>
      <c r="D538" s="8"/>
      <c r="E538" s="8"/>
      <c r="F538" s="8"/>
      <c r="G538" s="8"/>
      <c r="H538" s="8"/>
      <c r="I538" s="8"/>
      <c r="J538" s="499"/>
      <c r="K538" s="8"/>
      <c r="L538" s="8"/>
      <c r="M538" s="9"/>
      <c r="N538" s="8"/>
    </row>
    <row r="539" spans="1:14" s="31" customFormat="1" ht="15.75" customHeight="1">
      <c r="A539" s="8"/>
      <c r="B539" s="489"/>
      <c r="C539" s="8"/>
      <c r="D539" s="8"/>
      <c r="E539" s="8"/>
      <c r="F539" s="8"/>
      <c r="G539" s="8"/>
      <c r="H539" s="8"/>
      <c r="I539" s="8"/>
      <c r="J539" s="499"/>
      <c r="K539" s="8"/>
      <c r="L539" s="8"/>
      <c r="M539" s="9"/>
      <c r="N539" s="8"/>
    </row>
    <row r="540" spans="1:14" s="31" customFormat="1" ht="15.75" customHeight="1">
      <c r="A540" s="8"/>
      <c r="B540" s="489"/>
      <c r="C540" s="8"/>
      <c r="D540" s="8"/>
      <c r="E540" s="8"/>
      <c r="F540" s="8"/>
      <c r="G540" s="8"/>
      <c r="H540" s="8"/>
      <c r="I540" s="8"/>
      <c r="J540" s="499"/>
      <c r="K540" s="8"/>
      <c r="L540" s="8"/>
      <c r="M540" s="9"/>
      <c r="N540" s="8"/>
    </row>
    <row r="541" spans="1:14" s="31" customFormat="1" ht="15.75" customHeight="1">
      <c r="A541" s="8"/>
      <c r="B541" s="489"/>
      <c r="C541" s="8"/>
      <c r="D541" s="8"/>
      <c r="E541" s="8"/>
      <c r="F541" s="8"/>
      <c r="G541" s="8"/>
      <c r="H541" s="8"/>
      <c r="I541" s="8"/>
      <c r="J541" s="499"/>
      <c r="K541" s="8"/>
      <c r="L541" s="8"/>
      <c r="M541" s="9"/>
      <c r="N541" s="8"/>
    </row>
    <row r="542" spans="1:14" s="31" customFormat="1" ht="15.75" customHeight="1">
      <c r="A542" s="8"/>
      <c r="B542" s="489"/>
      <c r="C542" s="8"/>
      <c r="D542" s="8"/>
      <c r="E542" s="8"/>
      <c r="F542" s="8"/>
      <c r="G542" s="8"/>
      <c r="H542" s="8"/>
      <c r="I542" s="8"/>
      <c r="J542" s="499"/>
      <c r="K542" s="8"/>
      <c r="L542" s="8"/>
      <c r="M542" s="9"/>
      <c r="N542" s="8"/>
    </row>
    <row r="543" spans="1:14" s="31" customFormat="1" ht="15.75" customHeight="1">
      <c r="A543" s="8"/>
      <c r="B543" s="489"/>
      <c r="C543" s="8"/>
      <c r="D543" s="8"/>
      <c r="E543" s="8"/>
      <c r="F543" s="8"/>
      <c r="G543" s="8"/>
      <c r="H543" s="8"/>
      <c r="I543" s="8"/>
      <c r="J543" s="499"/>
      <c r="K543" s="8"/>
      <c r="L543" s="8"/>
      <c r="M543" s="9"/>
      <c r="N543" s="8"/>
    </row>
    <row r="544" spans="1:14" s="31" customFormat="1" ht="15.75" customHeight="1">
      <c r="A544" s="8"/>
      <c r="B544" s="489"/>
      <c r="C544" s="8"/>
      <c r="D544" s="8"/>
      <c r="E544" s="8"/>
      <c r="F544" s="8"/>
      <c r="G544" s="8"/>
      <c r="H544" s="8"/>
      <c r="I544" s="8"/>
      <c r="J544" s="499"/>
      <c r="K544" s="8"/>
      <c r="L544" s="8"/>
      <c r="M544" s="9"/>
      <c r="N544" s="8"/>
    </row>
    <row r="545" spans="1:14" s="31" customFormat="1" ht="15.75" customHeight="1">
      <c r="A545" s="8"/>
      <c r="B545" s="489"/>
      <c r="C545" s="8"/>
      <c r="D545" s="8"/>
      <c r="E545" s="8"/>
      <c r="F545" s="8"/>
      <c r="G545" s="8"/>
      <c r="H545" s="8"/>
      <c r="I545" s="8"/>
      <c r="J545" s="499"/>
      <c r="K545" s="8"/>
      <c r="L545" s="8"/>
      <c r="M545" s="9"/>
      <c r="N545" s="8"/>
    </row>
    <row r="546" spans="1:14" s="31" customFormat="1" ht="15.75" customHeight="1">
      <c r="A546" s="8"/>
      <c r="B546" s="489"/>
      <c r="C546" s="8"/>
      <c r="D546" s="8"/>
      <c r="E546" s="8"/>
      <c r="F546" s="8"/>
      <c r="G546" s="8"/>
      <c r="H546" s="8"/>
      <c r="I546" s="8"/>
      <c r="J546" s="499"/>
      <c r="K546" s="8"/>
      <c r="L546" s="8"/>
      <c r="M546" s="9"/>
      <c r="N546" s="8"/>
    </row>
    <row r="547" spans="1:14" s="31" customFormat="1" ht="15.75" customHeight="1">
      <c r="A547" s="8"/>
      <c r="B547" s="489"/>
      <c r="C547" s="8"/>
      <c r="D547" s="8"/>
      <c r="E547" s="8"/>
      <c r="F547" s="8"/>
      <c r="G547" s="8"/>
      <c r="H547" s="8"/>
      <c r="I547" s="8"/>
      <c r="J547" s="499"/>
      <c r="K547" s="8"/>
      <c r="L547" s="8"/>
      <c r="M547" s="9"/>
      <c r="N547" s="8"/>
    </row>
    <row r="548" spans="1:14" s="31" customFormat="1" ht="15.75" customHeight="1">
      <c r="A548" s="8"/>
      <c r="B548" s="489"/>
      <c r="C548" s="8"/>
      <c r="D548" s="8"/>
      <c r="E548" s="8"/>
      <c r="F548" s="8"/>
      <c r="G548" s="8"/>
      <c r="H548" s="8"/>
      <c r="I548" s="8"/>
      <c r="J548" s="499"/>
      <c r="K548" s="8"/>
      <c r="L548" s="8"/>
      <c r="M548" s="9"/>
      <c r="N548" s="8"/>
    </row>
    <row r="549" spans="1:14" s="31" customFormat="1" ht="15.75" customHeight="1">
      <c r="A549" s="8"/>
      <c r="B549" s="489"/>
      <c r="C549" s="8"/>
      <c r="D549" s="8"/>
      <c r="E549" s="8"/>
      <c r="F549" s="8"/>
      <c r="G549" s="8"/>
      <c r="H549" s="8"/>
      <c r="I549" s="8"/>
      <c r="J549" s="499"/>
      <c r="K549" s="8"/>
      <c r="L549" s="8"/>
      <c r="M549" s="9"/>
      <c r="N549" s="8"/>
    </row>
    <row r="550" spans="1:14" s="31" customFormat="1" ht="15.75" customHeight="1">
      <c r="A550" s="8"/>
      <c r="B550" s="489"/>
      <c r="C550" s="8"/>
      <c r="D550" s="8"/>
      <c r="E550" s="8"/>
      <c r="F550" s="8"/>
      <c r="G550" s="8"/>
      <c r="H550" s="8"/>
      <c r="I550" s="8"/>
      <c r="J550" s="499"/>
      <c r="K550" s="8"/>
      <c r="L550" s="8"/>
      <c r="M550" s="9"/>
      <c r="N550" s="8"/>
    </row>
    <row r="551" spans="1:14" s="31" customFormat="1" ht="15.75" customHeight="1">
      <c r="A551" s="8"/>
      <c r="B551" s="489"/>
      <c r="C551" s="8"/>
      <c r="D551" s="8"/>
      <c r="E551" s="8"/>
      <c r="F551" s="8"/>
      <c r="G551" s="8"/>
      <c r="H551" s="8"/>
      <c r="I551" s="8"/>
      <c r="J551" s="499"/>
      <c r="K551" s="8"/>
      <c r="L551" s="8"/>
      <c r="M551" s="9"/>
      <c r="N551" s="8"/>
    </row>
    <row r="552" spans="1:14" s="31" customFormat="1" ht="15.75" customHeight="1">
      <c r="A552" s="8"/>
      <c r="B552" s="489"/>
      <c r="C552" s="8"/>
      <c r="D552" s="8"/>
      <c r="E552" s="8"/>
      <c r="F552" s="8"/>
      <c r="G552" s="8"/>
      <c r="H552" s="8"/>
      <c r="I552" s="8"/>
      <c r="J552" s="499"/>
      <c r="K552" s="8"/>
      <c r="L552" s="8"/>
      <c r="M552" s="9"/>
      <c r="N552" s="8"/>
    </row>
    <row r="553" spans="1:14" s="31" customFormat="1" ht="15.75" customHeight="1">
      <c r="A553" s="8"/>
      <c r="B553" s="489"/>
      <c r="C553" s="8"/>
      <c r="D553" s="8"/>
      <c r="E553" s="8"/>
      <c r="F553" s="8"/>
      <c r="G553" s="8"/>
      <c r="H553" s="8"/>
      <c r="I553" s="8"/>
      <c r="J553" s="499"/>
      <c r="K553" s="8"/>
      <c r="L553" s="8"/>
      <c r="M553" s="9"/>
      <c r="N553" s="8"/>
    </row>
    <row r="554" spans="1:14" s="31" customFormat="1" ht="15.75" customHeight="1">
      <c r="A554" s="8"/>
      <c r="B554" s="489"/>
      <c r="C554" s="8"/>
      <c r="D554" s="8"/>
      <c r="E554" s="8"/>
      <c r="F554" s="8"/>
      <c r="G554" s="8"/>
      <c r="H554" s="8"/>
      <c r="I554" s="8"/>
      <c r="J554" s="499"/>
      <c r="K554" s="8"/>
      <c r="L554" s="8"/>
      <c r="M554" s="9"/>
      <c r="N554" s="8"/>
    </row>
    <row r="555" spans="1:14" s="31" customFormat="1" ht="15.75" customHeight="1">
      <c r="A555" s="8"/>
      <c r="B555" s="489"/>
      <c r="C555" s="8"/>
      <c r="D555" s="8"/>
      <c r="E555" s="8"/>
      <c r="F555" s="8"/>
      <c r="G555" s="8"/>
      <c r="H555" s="8"/>
      <c r="I555" s="8"/>
      <c r="J555" s="499"/>
      <c r="K555" s="8"/>
      <c r="L555" s="8"/>
      <c r="M555" s="9"/>
      <c r="N555" s="8"/>
    </row>
    <row r="556" spans="1:14" s="31" customFormat="1" ht="15.75" customHeight="1">
      <c r="A556" s="8"/>
      <c r="B556" s="489"/>
      <c r="C556" s="8"/>
      <c r="D556" s="8"/>
      <c r="E556" s="8"/>
      <c r="F556" s="8"/>
      <c r="G556" s="8"/>
      <c r="H556" s="8"/>
      <c r="I556" s="8"/>
      <c r="J556" s="499"/>
      <c r="K556" s="8"/>
      <c r="L556" s="8"/>
      <c r="M556" s="9"/>
      <c r="N556" s="8"/>
    </row>
    <row r="557" spans="1:14" s="31" customFormat="1" ht="15.75" customHeight="1">
      <c r="A557" s="8"/>
      <c r="B557" s="489"/>
      <c r="C557" s="8"/>
      <c r="D557" s="8"/>
      <c r="E557" s="8"/>
      <c r="F557" s="8"/>
      <c r="G557" s="8"/>
      <c r="H557" s="8"/>
      <c r="I557" s="8"/>
      <c r="J557" s="499"/>
      <c r="K557" s="8"/>
      <c r="L557" s="8"/>
      <c r="M557" s="9"/>
      <c r="N557" s="8"/>
    </row>
    <row r="558" spans="1:14" s="31" customFormat="1" ht="15.75" customHeight="1">
      <c r="A558" s="8"/>
      <c r="B558" s="489"/>
      <c r="C558" s="8"/>
      <c r="D558" s="8"/>
      <c r="E558" s="8"/>
      <c r="F558" s="8"/>
      <c r="G558" s="8"/>
      <c r="H558" s="8"/>
      <c r="I558" s="8"/>
      <c r="J558" s="499"/>
      <c r="K558" s="8"/>
      <c r="L558" s="8"/>
      <c r="M558" s="9"/>
      <c r="N558" s="8"/>
    </row>
    <row r="559" spans="1:14" s="31" customFormat="1" ht="15.75" customHeight="1">
      <c r="A559" s="8"/>
      <c r="B559" s="489"/>
      <c r="C559" s="8"/>
      <c r="D559" s="8"/>
      <c r="E559" s="8"/>
      <c r="F559" s="8"/>
      <c r="G559" s="8"/>
      <c r="H559" s="8"/>
      <c r="I559" s="8"/>
      <c r="J559" s="499"/>
      <c r="K559" s="8"/>
      <c r="L559" s="8"/>
      <c r="M559" s="9"/>
      <c r="N559" s="8"/>
    </row>
    <row r="560" spans="1:14" s="31" customFormat="1" ht="15.75" customHeight="1">
      <c r="A560" s="8"/>
      <c r="B560" s="489"/>
      <c r="C560" s="8"/>
      <c r="D560" s="8"/>
      <c r="E560" s="8"/>
      <c r="F560" s="8"/>
      <c r="G560" s="8"/>
      <c r="H560" s="8"/>
      <c r="I560" s="8"/>
      <c r="J560" s="499"/>
      <c r="K560" s="8"/>
      <c r="L560" s="8"/>
      <c r="M560" s="9"/>
      <c r="N560" s="8"/>
    </row>
    <row r="561" spans="1:14" s="31" customFormat="1" ht="15.75" customHeight="1">
      <c r="A561" s="8"/>
      <c r="B561" s="489"/>
      <c r="C561" s="8"/>
      <c r="D561" s="8"/>
      <c r="E561" s="8"/>
      <c r="F561" s="8"/>
      <c r="G561" s="8"/>
      <c r="H561" s="8"/>
      <c r="I561" s="8"/>
      <c r="J561" s="499"/>
      <c r="K561" s="8"/>
      <c r="L561" s="8"/>
      <c r="M561" s="9"/>
      <c r="N561" s="8"/>
    </row>
    <row r="562" spans="1:14" s="31" customFormat="1" ht="15.75" customHeight="1">
      <c r="A562" s="8"/>
      <c r="B562" s="489"/>
      <c r="C562" s="8"/>
      <c r="D562" s="8"/>
      <c r="E562" s="8"/>
      <c r="F562" s="8"/>
      <c r="G562" s="8"/>
      <c r="H562" s="8"/>
      <c r="I562" s="8"/>
      <c r="J562" s="499"/>
      <c r="K562" s="8"/>
      <c r="L562" s="8"/>
      <c r="M562" s="9"/>
      <c r="N562" s="8"/>
    </row>
    <row r="563" spans="1:14" s="31" customFormat="1" ht="15.75" customHeight="1">
      <c r="A563" s="8"/>
      <c r="B563" s="489"/>
      <c r="C563" s="8"/>
      <c r="D563" s="8"/>
      <c r="E563" s="8"/>
      <c r="F563" s="8"/>
      <c r="G563" s="8"/>
      <c r="H563" s="8"/>
      <c r="I563" s="8"/>
      <c r="J563" s="499"/>
      <c r="K563" s="8"/>
      <c r="L563" s="8"/>
      <c r="M563" s="9"/>
      <c r="N563" s="8"/>
    </row>
    <row r="564" spans="1:14" s="31" customFormat="1" ht="15.75" customHeight="1">
      <c r="A564" s="8"/>
      <c r="B564" s="489"/>
      <c r="C564" s="8"/>
      <c r="D564" s="8"/>
      <c r="E564" s="8"/>
      <c r="F564" s="8"/>
      <c r="G564" s="8"/>
      <c r="H564" s="8"/>
      <c r="I564" s="8"/>
      <c r="J564" s="499"/>
      <c r="K564" s="8"/>
      <c r="L564" s="8"/>
      <c r="M564" s="9"/>
      <c r="N564" s="8"/>
    </row>
    <row r="565" spans="1:14" s="31" customFormat="1" ht="15.75" customHeight="1">
      <c r="A565" s="8"/>
      <c r="B565" s="489"/>
      <c r="C565" s="8"/>
      <c r="D565" s="8"/>
      <c r="E565" s="8"/>
      <c r="F565" s="8"/>
      <c r="G565" s="8"/>
      <c r="H565" s="8"/>
      <c r="I565" s="8"/>
      <c r="J565" s="499"/>
      <c r="K565" s="8"/>
      <c r="L565" s="8"/>
      <c r="M565" s="9"/>
      <c r="N565" s="8"/>
    </row>
    <row r="566" spans="1:14" s="31" customFormat="1" ht="15.75" customHeight="1">
      <c r="A566" s="8"/>
      <c r="B566" s="497"/>
      <c r="C566" s="8"/>
      <c r="D566" s="8"/>
      <c r="E566" s="8"/>
      <c r="F566" s="8"/>
      <c r="G566" s="8"/>
      <c r="H566" s="8"/>
      <c r="I566" s="8"/>
      <c r="J566" s="499"/>
      <c r="K566" s="8"/>
      <c r="L566" s="8"/>
      <c r="M566" s="9"/>
      <c r="N566" s="8"/>
    </row>
    <row r="567" spans="1:14" s="31" customFormat="1" ht="15.75" customHeight="1">
      <c r="A567" s="8"/>
      <c r="B567" s="497"/>
      <c r="C567" s="492"/>
      <c r="D567" s="492"/>
      <c r="E567" s="493"/>
      <c r="F567" s="493"/>
      <c r="G567" s="493"/>
      <c r="H567" s="493"/>
      <c r="I567" s="493"/>
      <c r="J567" s="495"/>
      <c r="K567" s="8"/>
      <c r="L567" s="8"/>
      <c r="M567" s="9"/>
      <c r="N567" s="8"/>
    </row>
    <row r="581" spans="2:14" s="492" customFormat="1" ht="18.75" customHeight="1">
      <c r="B581" s="497"/>
      <c r="C581" s="500"/>
      <c r="E581" s="493"/>
      <c r="F581" s="493"/>
      <c r="G581" s="493"/>
      <c r="H581" s="493"/>
      <c r="I581" s="493"/>
      <c r="J581" s="495"/>
      <c r="K581" s="8"/>
      <c r="L581" s="8"/>
      <c r="M581" s="9"/>
      <c r="N581" s="8"/>
    </row>
    <row r="597" spans="1:17" s="493" customFormat="1">
      <c r="A597" s="8"/>
      <c r="B597" s="497"/>
      <c r="C597" s="492"/>
      <c r="D597" s="492"/>
      <c r="H597" s="501"/>
      <c r="J597" s="495"/>
      <c r="K597" s="8"/>
      <c r="L597" s="8"/>
      <c r="M597" s="9"/>
      <c r="N597" s="8"/>
      <c r="O597" s="8"/>
      <c r="P597" s="8"/>
      <c r="Q597" s="8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20-09-2017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2017-09-20T13:30:48Z</dcterms:created>
  <dcterms:modified xsi:type="dcterms:W3CDTF">2017-09-20T13:32:19Z</dcterms:modified>
</cp:coreProperties>
</file>