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1-06-2018 " sheetId="1" r:id="rId1"/>
  </sheets>
  <definedNames>
    <definedName name="_xlnm._FilterDatabase" localSheetId="0" hidden="1">'01-06-2018 '!$D$1:$D$596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<sst xmlns="http://schemas.openxmlformats.org/spreadsheetml/2006/main" count="342" uniqueCount="202">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</sst>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6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1" fillId="0" borderId="66" xfId="21" applyBorder="1">
      <alignment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71" xfId="21" applyFill="1" applyBorder="1">
      <alignment/>
      <protection/>
    </xf>
    <xf numFmtId="10" fontId="3" fillId="0" borderId="72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1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7" xfId="21" applyFont="1" applyFill="1" applyBorder="1" applyAlignment="1">
      <alignment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10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9" fontId="7" fillId="0" borderId="148" xfId="21" applyNumberFormat="1" applyFont="1" applyFill="1" applyBorder="1" applyAlignment="1">
      <alignment horizontal="right"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16" fillId="0" borderId="31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7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2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170" fontId="8" fillId="2" borderId="16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164" fontId="1" fillId="0" borderId="0" xfId="21" applyNumberFormat="1" applyAlignment="1">
      <alignment horizontal="right"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" fillId="5" borderId="0" xfId="21" applyFont="1" applyFill="1" applyAlignment="1">
      <alignment horizontal="right" vertical="center"/>
      <protection/>
    </xf>
    <xf numFmtId="164" fontId="1" fillId="5" borderId="0" xfId="21" applyNumberFormat="1" applyFont="1" applyFill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horizontal="right" vertical="center"/>
      <protection/>
    </xf>
    <xf numFmtId="170" fontId="18" fillId="11" borderId="161" xfId="0" applyNumberFormat="1" applyFont="1" applyFill="1" applyBorder="1" applyAlignment="1">
      <alignment horizontal="center" vertical="center"/>
    </xf>
    <xf numFmtId="170" fontId="18" fillId="11" borderId="161" xfId="0" applyNumberFormat="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9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52">
      <selection activeCell="O76" sqref="O76"/>
    </sheetView>
  </sheetViews>
  <sheetFormatPr defaultColWidth="11.421875" defaultRowHeight="15"/>
  <cols>
    <col min="1" max="1" width="3.00390625" style="9" customWidth="1"/>
    <col min="2" max="2" width="4.57421875" style="484" customWidth="1"/>
    <col min="3" max="3" width="41.28125" style="476" customWidth="1"/>
    <col min="4" max="4" width="31.57421875" style="476" customWidth="1"/>
    <col min="5" max="5" width="11.7109375" style="477" customWidth="1"/>
    <col min="6" max="6" width="10.28125" style="477" customWidth="1"/>
    <col min="7" max="7" width="10.57421875" style="477" customWidth="1"/>
    <col min="8" max="8" width="11.8515625" style="478" customWidth="1"/>
    <col min="9" max="9" width="15.00390625" style="478" customWidth="1"/>
    <col min="10" max="10" width="16.00390625" style="47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173.987</v>
      </c>
      <c r="J6" s="42">
        <v>174.008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118.104</v>
      </c>
      <c r="J7" s="52">
        <v>118.12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100.817</v>
      </c>
      <c r="J8" s="52">
        <v>100.829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103.213</v>
      </c>
      <c r="J9" s="52">
        <v>103.23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104.081</v>
      </c>
      <c r="J10" s="66">
        <v>104.093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8"/>
      <c r="G11" s="32"/>
      <c r="H11" s="32"/>
      <c r="I11" s="32"/>
      <c r="J11" s="69"/>
      <c r="K11" s="43"/>
      <c r="L11" s="43"/>
      <c r="M11" s="44"/>
      <c r="N11" s="43"/>
    </row>
    <row r="12" spans="2:14" ht="18" customHeight="1" thickBot="1" thickTop="1">
      <c r="B12" s="70">
        <v>6</v>
      </c>
      <c r="C12" s="71" t="s">
        <v>20</v>
      </c>
      <c r="D12" s="72" t="s">
        <v>21</v>
      </c>
      <c r="E12" s="73">
        <v>39084</v>
      </c>
      <c r="F12" s="74"/>
      <c r="G12" s="75"/>
      <c r="H12" s="76">
        <v>15.246</v>
      </c>
      <c r="I12" s="77">
        <v>15.525</v>
      </c>
      <c r="J12" s="77">
        <v>15.527</v>
      </c>
      <c r="K12" s="43"/>
      <c r="L12" s="43"/>
      <c r="M12" s="44"/>
      <c r="N12" s="43"/>
    </row>
    <row r="13" spans="2:14" ht="18" customHeight="1" thickBot="1" thickTop="1">
      <c r="B13" s="78">
        <v>7</v>
      </c>
      <c r="C13" s="79" t="s">
        <v>22</v>
      </c>
      <c r="D13" s="80" t="s">
        <v>23</v>
      </c>
      <c r="E13" s="81">
        <v>42003</v>
      </c>
      <c r="F13" s="82"/>
      <c r="G13" s="83"/>
      <c r="H13" s="84">
        <v>111.464</v>
      </c>
      <c r="I13" s="52">
        <v>113.644</v>
      </c>
      <c r="J13" s="52">
        <v>113.658</v>
      </c>
      <c r="K13" s="43"/>
      <c r="L13" s="43"/>
      <c r="M13" s="44"/>
      <c r="N13" s="43"/>
    </row>
    <row r="14" spans="2:13" ht="18" customHeight="1" thickBot="1" thickTop="1">
      <c r="B14" s="78">
        <v>8</v>
      </c>
      <c r="C14" s="85" t="s">
        <v>24</v>
      </c>
      <c r="D14" s="86" t="s">
        <v>25</v>
      </c>
      <c r="E14" s="87">
        <v>39503</v>
      </c>
      <c r="F14" s="59"/>
      <c r="G14" s="60"/>
      <c r="H14" s="51">
        <v>1.097</v>
      </c>
      <c r="I14" s="52">
        <v>1.114</v>
      </c>
      <c r="J14" s="52">
        <v>1.114</v>
      </c>
      <c r="K14" s="88"/>
      <c r="L14" s="89"/>
      <c r="M14" s="90"/>
    </row>
    <row r="15" spans="2:14" ht="17.25" customHeight="1" thickBot="1" thickTop="1">
      <c r="B15" s="35">
        <v>9</v>
      </c>
      <c r="C15" s="91" t="s">
        <v>26</v>
      </c>
      <c r="D15" s="37" t="s">
        <v>27</v>
      </c>
      <c r="E15" s="92">
        <v>43054</v>
      </c>
      <c r="F15" s="93"/>
      <c r="G15" s="94"/>
      <c r="H15" s="95">
        <v>100.541</v>
      </c>
      <c r="I15" s="66">
        <v>102.25</v>
      </c>
      <c r="J15" s="66">
        <v>102.26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6"/>
      <c r="K16" s="43"/>
      <c r="L16" s="43"/>
      <c r="M16" s="97"/>
      <c r="N16" s="43"/>
    </row>
    <row r="17" spans="2:14" ht="18" customHeight="1" thickBot="1" thickTop="1">
      <c r="B17" s="98">
        <v>10</v>
      </c>
      <c r="C17" s="99" t="s">
        <v>29</v>
      </c>
      <c r="D17" s="72" t="s">
        <v>30</v>
      </c>
      <c r="E17" s="73">
        <v>38740</v>
      </c>
      <c r="F17" s="74"/>
      <c r="G17" s="100"/>
      <c r="H17" s="101">
        <v>1.568</v>
      </c>
      <c r="I17" s="101">
        <v>1.598</v>
      </c>
      <c r="J17" s="101">
        <v>1.599</v>
      </c>
      <c r="K17" s="102" t="s">
        <v>31</v>
      </c>
      <c r="L17" s="43"/>
      <c r="M17" s="44">
        <f>+(J17-I17)/I17</f>
        <v>0.000625782227784662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3"/>
      <c r="N18" s="43"/>
    </row>
    <row r="19" spans="2:14" ht="17.25" customHeight="1" thickBot="1" thickTop="1">
      <c r="B19" s="104">
        <v>11</v>
      </c>
      <c r="C19" s="105" t="s">
        <v>33</v>
      </c>
      <c r="D19" s="106" t="s">
        <v>34</v>
      </c>
      <c r="E19" s="73">
        <v>33878</v>
      </c>
      <c r="F19" s="74"/>
      <c r="G19" s="107"/>
      <c r="H19" s="101">
        <v>41.547</v>
      </c>
      <c r="I19" s="101">
        <v>42.205</v>
      </c>
      <c r="J19" s="101">
        <v>42.209</v>
      </c>
      <c r="K19" s="43"/>
      <c r="L19" s="43"/>
      <c r="M19" s="108"/>
      <c r="N19" s="43"/>
    </row>
    <row r="20" spans="2:14" ht="17.25" customHeight="1" thickBot="1" thickTop="1">
      <c r="B20" s="109">
        <f>B19+1</f>
        <v>12</v>
      </c>
      <c r="C20" s="110" t="s">
        <v>35</v>
      </c>
      <c r="D20" s="80" t="s">
        <v>10</v>
      </c>
      <c r="E20" s="111">
        <v>34106</v>
      </c>
      <c r="F20" s="112"/>
      <c r="G20" s="113"/>
      <c r="H20" s="57">
        <v>56.21</v>
      </c>
      <c r="I20" s="57">
        <v>57.07</v>
      </c>
      <c r="J20" s="57">
        <v>57.075</v>
      </c>
      <c r="K20" s="43"/>
      <c r="L20" s="43"/>
      <c r="M20" s="108"/>
      <c r="N20" s="43"/>
    </row>
    <row r="21" spans="2:14" ht="17.25" customHeight="1" thickBot="1" thickTop="1">
      <c r="B21" s="109">
        <f aca="true" t="shared" si="1" ref="B21:B22">B20+1</f>
        <v>13</v>
      </c>
      <c r="C21" s="46" t="s">
        <v>36</v>
      </c>
      <c r="D21" s="114" t="s">
        <v>12</v>
      </c>
      <c r="E21" s="115">
        <v>34449</v>
      </c>
      <c r="F21" s="116"/>
      <c r="G21" s="117"/>
      <c r="H21" s="51">
        <v>120.343</v>
      </c>
      <c r="I21" s="51">
        <v>126.372</v>
      </c>
      <c r="J21" s="51">
        <v>126.547</v>
      </c>
      <c r="K21" s="43"/>
      <c r="L21" s="43"/>
      <c r="M21" s="44"/>
      <c r="N21" s="43"/>
    </row>
    <row r="22" spans="2:14" ht="17.25" customHeight="1" thickBot="1" thickTop="1">
      <c r="B22" s="119">
        <f t="shared" si="1"/>
        <v>14</v>
      </c>
      <c r="C22" s="120" t="s">
        <v>37</v>
      </c>
      <c r="D22" s="114" t="s">
        <v>12</v>
      </c>
      <c r="E22" s="121">
        <v>681</v>
      </c>
      <c r="F22" s="122"/>
      <c r="G22" s="123"/>
      <c r="H22" s="51">
        <v>116.387</v>
      </c>
      <c r="I22" s="51">
        <v>125.449</v>
      </c>
      <c r="J22" s="51">
        <v>125.927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9"/>
      <c r="K23" s="124"/>
      <c r="L23" s="124"/>
      <c r="M23" s="125"/>
      <c r="N23" s="124"/>
    </row>
    <row r="24" spans="2:14" ht="18" customHeight="1" thickBot="1" thickTop="1">
      <c r="B24" s="104">
        <v>15</v>
      </c>
      <c r="C24" s="126" t="s">
        <v>39</v>
      </c>
      <c r="D24" s="127" t="s">
        <v>40</v>
      </c>
      <c r="E24" s="128">
        <v>39540</v>
      </c>
      <c r="F24" s="129"/>
      <c r="G24" s="130"/>
      <c r="H24" s="101">
        <v>141.802</v>
      </c>
      <c r="I24" s="77">
        <v>158.834</v>
      </c>
      <c r="J24" s="77">
        <v>159.028</v>
      </c>
      <c r="K24" s="43"/>
      <c r="L24" s="43"/>
      <c r="M24" s="44"/>
      <c r="N24" s="43"/>
    </row>
    <row r="25" spans="2:14" ht="16.5" customHeight="1" thickBot="1" thickTop="1">
      <c r="B25" s="131">
        <f>B24+1</f>
        <v>16</v>
      </c>
      <c r="C25" s="132" t="s">
        <v>41</v>
      </c>
      <c r="D25" s="127" t="s">
        <v>40</v>
      </c>
      <c r="E25" s="133">
        <v>39540</v>
      </c>
      <c r="F25" s="134"/>
      <c r="G25" s="135"/>
      <c r="H25" s="51">
        <v>524.819</v>
      </c>
      <c r="I25" s="52">
        <v>577.662</v>
      </c>
      <c r="J25" s="52">
        <v>577.881</v>
      </c>
      <c r="K25" s="43"/>
      <c r="L25" s="43"/>
      <c r="M25" s="44"/>
      <c r="N25" s="43"/>
    </row>
    <row r="26" spans="2:14" ht="17.25" customHeight="1" thickBot="1" thickTop="1">
      <c r="B26" s="131">
        <f aca="true" t="shared" si="2" ref="B26:B38">B25+1</f>
        <v>17</v>
      </c>
      <c r="C26" s="132" t="s">
        <v>42</v>
      </c>
      <c r="D26" s="136" t="s">
        <v>43</v>
      </c>
      <c r="E26" s="133">
        <v>39736</v>
      </c>
      <c r="F26" s="134"/>
      <c r="G26" s="137"/>
      <c r="H26" s="51">
        <v>122.909</v>
      </c>
      <c r="I26" s="52">
        <v>135.61</v>
      </c>
      <c r="J26" s="52">
        <v>135.909</v>
      </c>
      <c r="K26" s="43"/>
      <c r="L26" s="43"/>
      <c r="M26" s="44"/>
      <c r="N26" s="43"/>
    </row>
    <row r="27" spans="2:14" s="34" customFormat="1" ht="17.25" customHeight="1" thickBot="1" thickTop="1">
      <c r="B27" s="131">
        <f t="shared" si="2"/>
        <v>18</v>
      </c>
      <c r="C27" s="132" t="s">
        <v>44</v>
      </c>
      <c r="D27" s="136" t="s">
        <v>43</v>
      </c>
      <c r="E27" s="133">
        <v>39736</v>
      </c>
      <c r="F27" s="134"/>
      <c r="G27" s="137"/>
      <c r="H27" s="51">
        <v>133.083</v>
      </c>
      <c r="I27" s="138">
        <v>141.909</v>
      </c>
      <c r="J27" s="138">
        <v>142.284</v>
      </c>
      <c r="K27" s="43"/>
      <c r="L27" s="43"/>
      <c r="M27" s="44"/>
      <c r="N27" s="43"/>
    </row>
    <row r="28" spans="2:14" ht="17.25" customHeight="1" thickBot="1" thickTop="1">
      <c r="B28" s="131">
        <f t="shared" si="2"/>
        <v>19</v>
      </c>
      <c r="C28" s="132" t="s">
        <v>45</v>
      </c>
      <c r="D28" s="139" t="s">
        <v>43</v>
      </c>
      <c r="E28" s="133">
        <v>39736</v>
      </c>
      <c r="F28" s="134"/>
      <c r="G28" s="137"/>
      <c r="H28" s="51">
        <v>140.747</v>
      </c>
      <c r="I28" s="52">
        <v>142.23</v>
      </c>
      <c r="J28" s="52">
        <v>142.596</v>
      </c>
      <c r="K28" s="43"/>
      <c r="L28" s="43"/>
      <c r="M28" s="44"/>
      <c r="N28" s="43"/>
    </row>
    <row r="29" spans="2:14" ht="15.75" customHeight="1" thickBot="1" thickTop="1">
      <c r="B29" s="131">
        <f t="shared" si="2"/>
        <v>20</v>
      </c>
      <c r="C29" s="132" t="s">
        <v>46</v>
      </c>
      <c r="D29" s="140" t="s">
        <v>43</v>
      </c>
      <c r="E29" s="141">
        <v>39951</v>
      </c>
      <c r="F29" s="142"/>
      <c r="G29" s="143"/>
      <c r="H29" s="51">
        <v>125.763</v>
      </c>
      <c r="I29" s="52">
        <v>120.002</v>
      </c>
      <c r="J29" s="52">
        <v>120.034</v>
      </c>
      <c r="K29" s="43"/>
      <c r="L29" s="43"/>
      <c r="M29" s="44"/>
      <c r="N29" s="43"/>
    </row>
    <row r="30" spans="2:14" ht="17.25" customHeight="1" thickBot="1" thickTop="1">
      <c r="B30" s="131">
        <f t="shared" si="2"/>
        <v>21</v>
      </c>
      <c r="C30" s="144" t="s">
        <v>47</v>
      </c>
      <c r="D30" s="136" t="s">
        <v>43</v>
      </c>
      <c r="E30" s="145">
        <v>40109</v>
      </c>
      <c r="F30" s="142"/>
      <c r="G30" s="143"/>
      <c r="H30" s="51">
        <v>107.962</v>
      </c>
      <c r="I30" s="52">
        <v>124.949</v>
      </c>
      <c r="J30" s="52">
        <v>125.301</v>
      </c>
      <c r="K30" s="43"/>
      <c r="L30" s="43"/>
      <c r="M30" s="44"/>
      <c r="N30" s="43"/>
    </row>
    <row r="31" spans="2:14" ht="17.25" customHeight="1" thickBot="1" thickTop="1">
      <c r="B31" s="131">
        <f t="shared" si="2"/>
        <v>22</v>
      </c>
      <c r="C31" s="144" t="s">
        <v>48</v>
      </c>
      <c r="D31" s="136" t="s">
        <v>27</v>
      </c>
      <c r="E31" s="145">
        <v>39657</v>
      </c>
      <c r="F31" s="142"/>
      <c r="G31" s="143"/>
      <c r="H31" s="51">
        <v>159.796</v>
      </c>
      <c r="I31" s="52">
        <v>174.871</v>
      </c>
      <c r="J31" s="52">
        <v>174.961</v>
      </c>
      <c r="K31" s="43"/>
      <c r="L31" s="43"/>
      <c r="M31" s="44"/>
      <c r="N31" s="43"/>
    </row>
    <row r="32" spans="2:14" ht="17.25" customHeight="1" thickBot="1" thickTop="1">
      <c r="B32" s="131">
        <f t="shared" si="2"/>
        <v>23</v>
      </c>
      <c r="C32" s="144" t="s">
        <v>49</v>
      </c>
      <c r="D32" s="136" t="s">
        <v>10</v>
      </c>
      <c r="E32" s="145">
        <v>40427</v>
      </c>
      <c r="F32" s="142"/>
      <c r="G32" s="146"/>
      <c r="H32" s="57">
        <v>92.784</v>
      </c>
      <c r="I32" s="52">
        <v>103.335</v>
      </c>
      <c r="J32" s="52">
        <v>103.248</v>
      </c>
      <c r="K32" s="43"/>
      <c r="L32" s="43"/>
      <c r="M32" s="44"/>
      <c r="N32" s="43"/>
    </row>
    <row r="33" spans="2:14" ht="17.25" customHeight="1" thickBot="1" thickTop="1">
      <c r="B33" s="131">
        <f t="shared" si="2"/>
        <v>24</v>
      </c>
      <c r="C33" s="147" t="s">
        <v>50</v>
      </c>
      <c r="D33" s="148" t="s">
        <v>10</v>
      </c>
      <c r="E33" s="145" t="s">
        <v>51</v>
      </c>
      <c r="F33" s="142"/>
      <c r="G33" s="146"/>
      <c r="H33" s="149">
        <v>99.333</v>
      </c>
      <c r="I33" s="52">
        <v>107.155</v>
      </c>
      <c r="J33" s="52">
        <v>107.212</v>
      </c>
      <c r="K33" s="43"/>
      <c r="L33" s="43"/>
      <c r="M33" s="44"/>
      <c r="N33" s="43"/>
    </row>
    <row r="34" spans="2:14" ht="17.25" customHeight="1" thickBot="1" thickTop="1">
      <c r="B34" s="131">
        <f t="shared" si="2"/>
        <v>25</v>
      </c>
      <c r="C34" s="147" t="s">
        <v>52</v>
      </c>
      <c r="D34" s="148" t="s">
        <v>23</v>
      </c>
      <c r="E34" s="145">
        <v>42003</v>
      </c>
      <c r="F34" s="142"/>
      <c r="G34" s="150"/>
      <c r="H34" s="151">
        <v>150.521</v>
      </c>
      <c r="I34" s="52">
        <v>171.643</v>
      </c>
      <c r="J34" s="52">
        <v>171.684</v>
      </c>
      <c r="K34" s="43"/>
      <c r="L34" s="43"/>
      <c r="M34" s="44"/>
      <c r="N34" s="43"/>
    </row>
    <row r="35" spans="2:14" ht="15" customHeight="1" thickBot="1" thickTop="1">
      <c r="B35" s="131">
        <f t="shared" si="2"/>
        <v>26</v>
      </c>
      <c r="C35" s="144" t="s">
        <v>53</v>
      </c>
      <c r="D35" s="152" t="s">
        <v>23</v>
      </c>
      <c r="E35" s="153" t="s">
        <v>54</v>
      </c>
      <c r="F35" s="142"/>
      <c r="G35" s="154"/>
      <c r="H35" s="51">
        <v>134.034</v>
      </c>
      <c r="I35" s="52">
        <v>149.461</v>
      </c>
      <c r="J35" s="52">
        <v>149.503</v>
      </c>
      <c r="K35" s="43"/>
      <c r="L35" s="43"/>
      <c r="M35" s="44"/>
      <c r="N35" s="43"/>
    </row>
    <row r="36" spans="2:14" ht="15" customHeight="1" thickBot="1" thickTop="1">
      <c r="B36" s="131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2">
        <v>115.717</v>
      </c>
      <c r="J36" s="52">
        <v>115.718</v>
      </c>
      <c r="K36" s="43"/>
      <c r="L36" s="43"/>
      <c r="M36" s="44"/>
      <c r="N36" s="43"/>
    </row>
    <row r="37" spans="2:14" ht="15" customHeight="1" thickBot="1" thickTop="1">
      <c r="B37" s="131">
        <f t="shared" si="2"/>
        <v>28</v>
      </c>
      <c r="C37" s="161" t="s">
        <v>57</v>
      </c>
      <c r="D37" s="162" t="s">
        <v>56</v>
      </c>
      <c r="E37" s="87">
        <v>40690</v>
      </c>
      <c r="F37" s="158"/>
      <c r="G37" s="163"/>
      <c r="H37" s="164">
        <v>107.196</v>
      </c>
      <c r="I37" s="52">
        <v>122.752</v>
      </c>
      <c r="J37" s="52">
        <v>122.697</v>
      </c>
      <c r="K37" s="43"/>
      <c r="L37" s="43"/>
      <c r="M37" s="44"/>
      <c r="N37" s="43"/>
    </row>
    <row r="38" spans="2:14" ht="15" customHeight="1" thickBot="1" thickTop="1">
      <c r="B38" s="131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66">
        <v>24.71</v>
      </c>
      <c r="J38" s="66">
        <v>24.785</v>
      </c>
      <c r="K38" s="102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6"/>
      <c r="M39" s="171"/>
    </row>
    <row r="40" spans="2:13" ht="17.25" customHeight="1" thickBot="1" thickTop="1">
      <c r="B40" s="172">
        <v>30</v>
      </c>
      <c r="C40" s="173" t="s">
        <v>60</v>
      </c>
      <c r="D40" s="127" t="s">
        <v>40</v>
      </c>
      <c r="E40" s="174">
        <v>38022</v>
      </c>
      <c r="F40" s="175"/>
      <c r="G40" s="176"/>
      <c r="H40" s="101">
        <v>2318.238</v>
      </c>
      <c r="I40" s="177">
        <v>2381.801</v>
      </c>
      <c r="J40" s="177">
        <v>2387.317</v>
      </c>
      <c r="K40" s="178" t="s">
        <v>61</v>
      </c>
      <c r="M40" s="90">
        <f aca="true" t="shared" si="3" ref="M40:M47">+(J40-I40)/I40</f>
        <v>0.0023158945688578</v>
      </c>
    </row>
    <row r="41" spans="2:13" ht="17.25" customHeight="1" thickBot="1" thickTop="1">
      <c r="B41" s="172">
        <f>B40+1</f>
        <v>31</v>
      </c>
      <c r="C41" s="144" t="s">
        <v>62</v>
      </c>
      <c r="D41" s="136" t="s">
        <v>63</v>
      </c>
      <c r="E41" s="174">
        <v>39745</v>
      </c>
      <c r="F41" s="175"/>
      <c r="G41" s="179"/>
      <c r="H41" s="51">
        <v>118.554</v>
      </c>
      <c r="I41" s="52">
        <v>128.949</v>
      </c>
      <c r="J41" s="52">
        <v>132.271</v>
      </c>
      <c r="K41" s="180" t="s">
        <v>64</v>
      </c>
      <c r="M41" s="90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44" t="s">
        <v>65</v>
      </c>
      <c r="D42" s="136" t="s">
        <v>63</v>
      </c>
      <c r="E42" s="174">
        <v>39748</v>
      </c>
      <c r="F42" s="175"/>
      <c r="G42" s="176"/>
      <c r="H42" s="181">
        <v>153.314</v>
      </c>
      <c r="I42" s="52">
        <v>161.009</v>
      </c>
      <c r="J42" s="52">
        <v>162.192</v>
      </c>
      <c r="K42" s="180" t="s">
        <v>64</v>
      </c>
      <c r="M42" s="90" t="e">
        <f>+(#REF!-#REF!)/#REF!</f>
        <v>#REF!</v>
      </c>
    </row>
    <row r="43" spans="2:13" ht="17.25" customHeight="1" thickBot="1" thickTop="1">
      <c r="B43" s="172">
        <f t="shared" si="4"/>
        <v>33</v>
      </c>
      <c r="C43" s="144" t="s">
        <v>66</v>
      </c>
      <c r="D43" s="136" t="s">
        <v>43</v>
      </c>
      <c r="E43" s="174">
        <v>39937</v>
      </c>
      <c r="F43" s="175"/>
      <c r="G43" s="176"/>
      <c r="H43" s="181">
        <v>168.825</v>
      </c>
      <c r="I43" s="52">
        <v>197.1</v>
      </c>
      <c r="J43" s="52">
        <v>203.44</v>
      </c>
      <c r="K43" s="180" t="s">
        <v>64</v>
      </c>
      <c r="M43" s="90" t="e">
        <f>+(#REF!-#REF!)/#REF!</f>
        <v>#REF!</v>
      </c>
    </row>
    <row r="44" spans="2:13" ht="17.25" customHeight="1" thickBot="1" thickTop="1">
      <c r="B44" s="172">
        <f t="shared" si="4"/>
        <v>34</v>
      </c>
      <c r="C44" s="144" t="s">
        <v>67</v>
      </c>
      <c r="D44" s="136" t="s">
        <v>10</v>
      </c>
      <c r="E44" s="174">
        <v>39888</v>
      </c>
      <c r="F44" s="175"/>
      <c r="G44" s="176"/>
      <c r="H44" s="52">
        <v>16.471</v>
      </c>
      <c r="I44" s="52">
        <v>18.963</v>
      </c>
      <c r="J44" s="52">
        <v>19.269</v>
      </c>
      <c r="K44" s="180" t="s">
        <v>64</v>
      </c>
      <c r="M44" s="90" t="e">
        <f>+(#REF!-#REF!)/#REF!</f>
        <v>#REF!</v>
      </c>
    </row>
    <row r="45" spans="2:13" ht="17.25" customHeight="1" thickBot="1" thickTop="1">
      <c r="B45" s="172">
        <f t="shared" si="4"/>
        <v>35</v>
      </c>
      <c r="C45" s="144" t="s">
        <v>68</v>
      </c>
      <c r="D45" s="136" t="s">
        <v>10</v>
      </c>
      <c r="E45" s="174">
        <v>41579</v>
      </c>
      <c r="F45" s="175"/>
      <c r="G45" s="176"/>
      <c r="H45" s="52">
        <v>5133.8</v>
      </c>
      <c r="I45" s="52">
        <v>5390.116</v>
      </c>
      <c r="J45" s="52">
        <v>5174.915</v>
      </c>
      <c r="K45" s="180"/>
      <c r="M45" s="90"/>
    </row>
    <row r="46" spans="2:13" ht="17.25" customHeight="1" thickBot="1" thickTop="1">
      <c r="B46" s="172">
        <f t="shared" si="4"/>
        <v>36</v>
      </c>
      <c r="C46" s="182" t="s">
        <v>69</v>
      </c>
      <c r="D46" s="136" t="s">
        <v>30</v>
      </c>
      <c r="E46" s="174">
        <v>38740</v>
      </c>
      <c r="F46" s="175"/>
      <c r="G46" s="176"/>
      <c r="H46" s="52">
        <v>2.656</v>
      </c>
      <c r="I46" s="181">
        <v>2.911</v>
      </c>
      <c r="J46" s="181">
        <v>2.953</v>
      </c>
      <c r="K46" s="180"/>
      <c r="M46" s="90">
        <f t="shared" si="3"/>
        <v>0.014428031604259641</v>
      </c>
    </row>
    <row r="47" spans="1:13" ht="17.25" customHeight="1" thickBot="1" thickTop="1">
      <c r="A47" s="9" t="s">
        <v>70</v>
      </c>
      <c r="B47" s="172">
        <f t="shared" si="4"/>
        <v>37</v>
      </c>
      <c r="C47" s="182" t="s">
        <v>71</v>
      </c>
      <c r="D47" s="136" t="s">
        <v>30</v>
      </c>
      <c r="E47" s="174">
        <v>38740</v>
      </c>
      <c r="F47" s="175"/>
      <c r="G47" s="176"/>
      <c r="H47" s="52">
        <v>2.308</v>
      </c>
      <c r="I47" s="52">
        <v>2.476</v>
      </c>
      <c r="J47" s="52">
        <v>2.503</v>
      </c>
      <c r="K47" s="183" t="s">
        <v>31</v>
      </c>
      <c r="M47" s="90">
        <f t="shared" si="3"/>
        <v>0.010904684975767421</v>
      </c>
    </row>
    <row r="48" spans="2:13" ht="17.25" customHeight="1" thickBot="1" thickTop="1">
      <c r="B48" s="172">
        <f t="shared" si="4"/>
        <v>38</v>
      </c>
      <c r="C48" s="144" t="s">
        <v>72</v>
      </c>
      <c r="D48" s="184" t="s">
        <v>30</v>
      </c>
      <c r="E48" s="174">
        <v>40071</v>
      </c>
      <c r="F48" s="175"/>
      <c r="G48" s="176"/>
      <c r="H48" s="52">
        <v>1.213</v>
      </c>
      <c r="I48" s="185">
        <v>1.273</v>
      </c>
      <c r="J48" s="185">
        <v>1.283</v>
      </c>
      <c r="K48" s="186" t="s">
        <v>73</v>
      </c>
      <c r="M48" s="90" t="e">
        <f>+(#REF!-I48)/I48</f>
        <v>#REF!</v>
      </c>
    </row>
    <row r="49" spans="2:13" ht="17.25" customHeight="1" thickTop="1">
      <c r="B49" s="172">
        <f t="shared" si="4"/>
        <v>39</v>
      </c>
      <c r="C49" s="187" t="s">
        <v>74</v>
      </c>
      <c r="D49" s="188" t="s">
        <v>34</v>
      </c>
      <c r="E49" s="189">
        <v>42087</v>
      </c>
      <c r="F49" s="82"/>
      <c r="G49" s="176"/>
      <c r="H49" s="190">
        <v>1.104</v>
      </c>
      <c r="I49" s="190">
        <v>1.156</v>
      </c>
      <c r="J49" s="190">
        <v>1.16</v>
      </c>
      <c r="K49" s="186"/>
      <c r="M49" s="191">
        <f aca="true" t="shared" si="5" ref="M49:M56">+(J49-I49)/I49</f>
        <v>0.0034602076124567505</v>
      </c>
    </row>
    <row r="50" spans="2:13" ht="16.5" customHeight="1">
      <c r="B50" s="172">
        <f t="shared" si="4"/>
        <v>40</v>
      </c>
      <c r="C50" s="192" t="s">
        <v>75</v>
      </c>
      <c r="D50" s="188" t="s">
        <v>34</v>
      </c>
      <c r="E50" s="189">
        <v>42087</v>
      </c>
      <c r="F50" s="82"/>
      <c r="G50" s="176"/>
      <c r="H50" s="51">
        <v>1.109</v>
      </c>
      <c r="I50" s="51">
        <v>1.197</v>
      </c>
      <c r="J50" s="51">
        <v>1.206</v>
      </c>
      <c r="K50" s="186"/>
      <c r="M50" s="191">
        <f t="shared" si="5"/>
        <v>0.007518796992481117</v>
      </c>
    </row>
    <row r="51" spans="2:13" ht="16.5" customHeight="1">
      <c r="B51" s="172">
        <f t="shared" si="4"/>
        <v>41</v>
      </c>
      <c r="C51" s="144" t="s">
        <v>76</v>
      </c>
      <c r="D51" s="188" t="s">
        <v>34</v>
      </c>
      <c r="E51" s="193">
        <v>42087</v>
      </c>
      <c r="F51" s="175"/>
      <c r="G51" s="194"/>
      <c r="H51" s="190">
        <v>1.105</v>
      </c>
      <c r="I51" s="190">
        <v>1.206</v>
      </c>
      <c r="J51" s="190">
        <v>1.219</v>
      </c>
      <c r="K51" s="186"/>
      <c r="M51" s="191">
        <f t="shared" si="5"/>
        <v>0.010779436152570583</v>
      </c>
    </row>
    <row r="52" spans="2:13" ht="16.5" customHeight="1">
      <c r="B52" s="195">
        <f t="shared" si="4"/>
        <v>42</v>
      </c>
      <c r="C52" s="196" t="s">
        <v>77</v>
      </c>
      <c r="D52" s="188" t="s">
        <v>78</v>
      </c>
      <c r="E52" s="197">
        <v>42317</v>
      </c>
      <c r="F52" s="198"/>
      <c r="G52" s="199"/>
      <c r="H52" s="200">
        <v>116.717</v>
      </c>
      <c r="I52" s="200">
        <v>130.127</v>
      </c>
      <c r="J52" s="200">
        <v>131.895</v>
      </c>
      <c r="K52" s="186"/>
      <c r="M52" s="191">
        <f t="shared" si="5"/>
        <v>0.0135867268130365</v>
      </c>
    </row>
    <row r="53" spans="2:13" ht="16.5" customHeight="1">
      <c r="B53" s="195">
        <f t="shared" si="4"/>
        <v>43</v>
      </c>
      <c r="C53" s="201" t="s">
        <v>79</v>
      </c>
      <c r="D53" s="58" t="s">
        <v>25</v>
      </c>
      <c r="E53" s="202">
        <v>39503</v>
      </c>
      <c r="F53" s="203"/>
      <c r="G53" s="204"/>
      <c r="H53" s="51">
        <v>119.704</v>
      </c>
      <c r="I53" s="205">
        <v>124.434</v>
      </c>
      <c r="J53" s="205">
        <v>124.609</v>
      </c>
      <c r="K53" s="186"/>
      <c r="M53" s="191">
        <f t="shared" si="5"/>
        <v>0.0014063680344600122</v>
      </c>
    </row>
    <row r="54" spans="2:13" ht="16.5" customHeight="1">
      <c r="B54" s="195">
        <f t="shared" si="4"/>
        <v>44</v>
      </c>
      <c r="C54" s="201" t="s">
        <v>80</v>
      </c>
      <c r="D54" s="58" t="s">
        <v>81</v>
      </c>
      <c r="E54" s="87">
        <v>42842</v>
      </c>
      <c r="F54" s="206"/>
      <c r="G54" s="207"/>
      <c r="H54" s="208">
        <v>1036.8</v>
      </c>
      <c r="I54" s="209">
        <v>1158.77</v>
      </c>
      <c r="J54" s="209">
        <v>1179.216</v>
      </c>
      <c r="K54" s="186"/>
      <c r="M54" s="191" t="e">
        <f>+(I54-#REF!)/#REF!</f>
        <v>#REF!</v>
      </c>
    </row>
    <row r="55" spans="2:13" ht="16.5" customHeight="1">
      <c r="B55" s="195">
        <f t="shared" si="4"/>
        <v>45</v>
      </c>
      <c r="C55" s="201" t="s">
        <v>82</v>
      </c>
      <c r="D55" s="58" t="s">
        <v>78</v>
      </c>
      <c r="E55" s="87">
        <v>42874</v>
      </c>
      <c r="F55" s="206"/>
      <c r="G55" s="207"/>
      <c r="H55" s="208">
        <v>10.667</v>
      </c>
      <c r="I55" s="205">
        <v>12.067</v>
      </c>
      <c r="J55" s="205">
        <v>12.275</v>
      </c>
      <c r="K55" s="186"/>
      <c r="M55" s="191">
        <f t="shared" si="5"/>
        <v>0.017237092897986257</v>
      </c>
    </row>
    <row r="56" spans="2:13" ht="16.5" customHeight="1" thickBot="1">
      <c r="B56" s="195">
        <f t="shared" si="4"/>
        <v>46</v>
      </c>
      <c r="C56" s="210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10.958</v>
      </c>
      <c r="J56" s="215">
        <v>11.093</v>
      </c>
      <c r="K56" s="186"/>
      <c r="M56" s="191">
        <f t="shared" si="5"/>
        <v>0.01231976638072639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6.5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6.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106.322</v>
      </c>
      <c r="J62" s="250">
        <v>106.335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54" t="s">
        <v>34</v>
      </c>
      <c r="E63" s="246">
        <v>101.606</v>
      </c>
      <c r="F63" s="255">
        <v>43244</v>
      </c>
      <c r="G63" s="256">
        <v>3.683</v>
      </c>
      <c r="H63" s="257">
        <v>103.092</v>
      </c>
      <c r="I63" s="209">
        <v>100.951</v>
      </c>
      <c r="J63" s="209">
        <v>100.962</v>
      </c>
      <c r="K63" s="43"/>
      <c r="L63" s="44"/>
      <c r="M63" s="43"/>
      <c r="N63" s="258"/>
    </row>
    <row r="64" spans="2:14" ht="16.5" customHeight="1" thickBot="1" thickTop="1">
      <c r="B64" s="252">
        <f aca="true" t="shared" si="6" ref="B64:B84">B63+1</f>
        <v>49</v>
      </c>
      <c r="C64" s="259" t="s">
        <v>91</v>
      </c>
      <c r="D64" s="254" t="s">
        <v>34</v>
      </c>
      <c r="E64" s="246">
        <v>38847</v>
      </c>
      <c r="F64" s="260">
        <v>43230</v>
      </c>
      <c r="G64" s="256">
        <v>4.454</v>
      </c>
      <c r="H64" s="257">
        <v>105.266</v>
      </c>
      <c r="I64" s="209">
        <v>102.799</v>
      </c>
      <c r="J64" s="209">
        <v>102.811</v>
      </c>
      <c r="K64" s="43"/>
      <c r="L64" s="44"/>
      <c r="M64" s="43"/>
      <c r="N64" s="258"/>
    </row>
    <row r="65" spans="2:14" ht="16.5" customHeight="1" thickBot="1" thickTop="1">
      <c r="B65" s="261">
        <f t="shared" si="6"/>
        <v>50</v>
      </c>
      <c r="C65" s="262" t="s">
        <v>92</v>
      </c>
      <c r="D65" s="263" t="s">
        <v>93</v>
      </c>
      <c r="E65" s="246">
        <v>36831</v>
      </c>
      <c r="F65" s="246">
        <v>43241</v>
      </c>
      <c r="G65" s="264">
        <v>3.962</v>
      </c>
      <c r="H65" s="208">
        <v>102.783</v>
      </c>
      <c r="I65" s="209">
        <v>100.744</v>
      </c>
      <c r="J65" s="209">
        <v>100.757</v>
      </c>
      <c r="K65" s="43"/>
      <c r="L65" s="44"/>
      <c r="M65" s="43"/>
      <c r="N65" s="265"/>
    </row>
    <row r="66" spans="2:14" ht="16.5" customHeight="1" thickBot="1" thickTop="1">
      <c r="B66" s="261">
        <f t="shared" si="6"/>
        <v>51</v>
      </c>
      <c r="C66" s="266" t="s">
        <v>94</v>
      </c>
      <c r="D66" s="263" t="s">
        <v>95</v>
      </c>
      <c r="E66" s="246">
        <v>39209</v>
      </c>
      <c r="F66" s="246">
        <v>43207</v>
      </c>
      <c r="G66" s="264">
        <v>4.57</v>
      </c>
      <c r="H66" s="208">
        <v>104.389</v>
      </c>
      <c r="I66" s="209">
        <v>102.071</v>
      </c>
      <c r="J66" s="209">
        <v>102.085</v>
      </c>
      <c r="K66" s="43"/>
      <c r="L66" s="44"/>
      <c r="M66" s="43"/>
      <c r="N66" s="267"/>
    </row>
    <row r="67" spans="2:14" ht="16.5" customHeight="1" thickBot="1" thickTop="1">
      <c r="B67" s="261">
        <f t="shared" si="6"/>
        <v>52</v>
      </c>
      <c r="C67" s="266" t="s">
        <v>96</v>
      </c>
      <c r="D67" s="268" t="s">
        <v>40</v>
      </c>
      <c r="E67" s="246">
        <v>37865</v>
      </c>
      <c r="F67" s="260">
        <v>43250</v>
      </c>
      <c r="G67" s="264">
        <v>3.892</v>
      </c>
      <c r="H67" s="208">
        <v>107.299</v>
      </c>
      <c r="I67" s="209">
        <v>105.286</v>
      </c>
      <c r="J67" s="209">
        <v>105.297</v>
      </c>
      <c r="K67" s="43"/>
      <c r="L67" s="44"/>
      <c r="M67" s="43"/>
      <c r="N67" s="267"/>
    </row>
    <row r="68" spans="2:14" ht="16.5" customHeight="1" thickBot="1" thickTop="1">
      <c r="B68" s="261">
        <f t="shared" si="6"/>
        <v>53</v>
      </c>
      <c r="C68" s="269" t="s">
        <v>97</v>
      </c>
      <c r="D68" s="263" t="s">
        <v>63</v>
      </c>
      <c r="E68" s="246">
        <v>35436</v>
      </c>
      <c r="F68" s="246">
        <v>43228</v>
      </c>
      <c r="G68" s="264">
        <v>4.436</v>
      </c>
      <c r="H68" s="270">
        <v>104.822</v>
      </c>
      <c r="I68" s="209">
        <v>102.563</v>
      </c>
      <c r="J68" s="209">
        <v>102.578</v>
      </c>
      <c r="K68" s="43"/>
      <c r="L68" s="44"/>
      <c r="M68" s="43"/>
      <c r="N68" s="271"/>
    </row>
    <row r="69" spans="2:14" ht="16.5" customHeight="1" thickBot="1" thickTop="1">
      <c r="B69" s="261">
        <f t="shared" si="6"/>
        <v>54</v>
      </c>
      <c r="C69" s="269" t="s">
        <v>98</v>
      </c>
      <c r="D69" s="263" t="s">
        <v>12</v>
      </c>
      <c r="E69" s="246">
        <v>35464</v>
      </c>
      <c r="F69" s="246">
        <v>43238</v>
      </c>
      <c r="G69" s="264">
        <v>3.52</v>
      </c>
      <c r="H69" s="270">
        <v>101.81</v>
      </c>
      <c r="I69" s="209">
        <v>99.923</v>
      </c>
      <c r="J69" s="209">
        <v>99.934</v>
      </c>
      <c r="K69" s="43"/>
      <c r="L69" s="44"/>
      <c r="M69" s="43"/>
      <c r="N69" s="251"/>
    </row>
    <row r="70" spans="2:14" ht="15" customHeight="1" thickBot="1" thickTop="1">
      <c r="B70" s="261">
        <f t="shared" si="6"/>
        <v>55</v>
      </c>
      <c r="C70" s="269" t="s">
        <v>99</v>
      </c>
      <c r="D70" s="263" t="s">
        <v>25</v>
      </c>
      <c r="E70" s="246">
        <v>37207</v>
      </c>
      <c r="F70" s="246">
        <v>43245</v>
      </c>
      <c r="G70" s="264">
        <v>3.051</v>
      </c>
      <c r="H70" s="270">
        <v>103.541</v>
      </c>
      <c r="I70" s="209">
        <v>102.02</v>
      </c>
      <c r="J70" s="209">
        <v>102.028</v>
      </c>
      <c r="K70" s="43"/>
      <c r="L70" s="44"/>
      <c r="M70" s="43"/>
      <c r="N70" s="251"/>
    </row>
    <row r="71" spans="2:14" ht="16.5" customHeight="1" thickBot="1" thickTop="1">
      <c r="B71" s="261">
        <f t="shared" si="6"/>
        <v>56</v>
      </c>
      <c r="C71" s="269" t="s">
        <v>100</v>
      </c>
      <c r="D71" s="263" t="s">
        <v>101</v>
      </c>
      <c r="E71" s="246">
        <v>37242</v>
      </c>
      <c r="F71" s="246">
        <v>43248</v>
      </c>
      <c r="G71" s="264">
        <v>4.005</v>
      </c>
      <c r="H71" s="208">
        <v>104.289</v>
      </c>
      <c r="I71" s="209">
        <v>102.302</v>
      </c>
      <c r="J71" s="209">
        <v>102.315</v>
      </c>
      <c r="K71" s="43"/>
      <c r="L71" s="44"/>
      <c r="M71" s="43"/>
      <c r="N71" s="67"/>
    </row>
    <row r="72" spans="2:14" ht="15.75" customHeight="1" thickBot="1" thickTop="1">
      <c r="B72" s="261">
        <f t="shared" si="6"/>
        <v>57</v>
      </c>
      <c r="C72" s="266" t="s">
        <v>102</v>
      </c>
      <c r="D72" s="263" t="s">
        <v>103</v>
      </c>
      <c r="E72" s="246">
        <v>39489</v>
      </c>
      <c r="F72" s="272">
        <v>43251</v>
      </c>
      <c r="G72" s="264">
        <v>3.827</v>
      </c>
      <c r="H72" s="208">
        <v>103.49</v>
      </c>
      <c r="I72" s="209">
        <v>101.46</v>
      </c>
      <c r="J72" s="209">
        <v>101.471</v>
      </c>
      <c r="K72" s="43"/>
      <c r="L72" s="44"/>
      <c r="M72" s="43"/>
      <c r="N72" s="267"/>
    </row>
    <row r="73" spans="2:14" ht="17.25" customHeight="1" thickBot="1" thickTop="1">
      <c r="B73" s="261">
        <f t="shared" si="6"/>
        <v>58</v>
      </c>
      <c r="C73" s="266" t="s">
        <v>104</v>
      </c>
      <c r="D73" s="263" t="s">
        <v>105</v>
      </c>
      <c r="E73" s="246">
        <v>36075</v>
      </c>
      <c r="F73" s="255">
        <v>43231</v>
      </c>
      <c r="G73" s="264">
        <v>4.394</v>
      </c>
      <c r="H73" s="208">
        <v>106.999</v>
      </c>
      <c r="I73" s="209">
        <v>104.739</v>
      </c>
      <c r="J73" s="209">
        <v>104.754</v>
      </c>
      <c r="K73" s="43"/>
      <c r="L73" s="44"/>
      <c r="M73" s="43"/>
      <c r="N73" s="267"/>
    </row>
    <row r="74" spans="2:14" ht="16.5" customHeight="1" thickBot="1" thickTop="1">
      <c r="B74" s="261">
        <f t="shared" si="6"/>
        <v>59</v>
      </c>
      <c r="C74" s="266" t="s">
        <v>106</v>
      </c>
      <c r="D74" s="263" t="s">
        <v>78</v>
      </c>
      <c r="E74" s="246">
        <v>37396</v>
      </c>
      <c r="F74" s="260">
        <v>43249</v>
      </c>
      <c r="G74" s="264">
        <v>3.664</v>
      </c>
      <c r="H74" s="270">
        <v>105.057</v>
      </c>
      <c r="I74" s="209">
        <v>103.114</v>
      </c>
      <c r="J74" s="209">
        <v>103.125</v>
      </c>
      <c r="K74" s="34"/>
      <c r="L74" s="273"/>
      <c r="M74" s="34"/>
      <c r="N74" s="274"/>
    </row>
    <row r="75" spans="2:14" ht="16.5" customHeight="1" thickBot="1" thickTop="1">
      <c r="B75" s="261">
        <f t="shared" si="6"/>
        <v>60</v>
      </c>
      <c r="C75" s="266" t="s">
        <v>107</v>
      </c>
      <c r="D75" s="263" t="s">
        <v>43</v>
      </c>
      <c r="E75" s="275">
        <v>40211</v>
      </c>
      <c r="F75" s="260">
        <v>43250</v>
      </c>
      <c r="G75" s="276">
        <v>3.426</v>
      </c>
      <c r="H75" s="270">
        <v>103.993</v>
      </c>
      <c r="I75" s="209">
        <v>102.121</v>
      </c>
      <c r="J75" s="209">
        <v>102.13</v>
      </c>
      <c r="K75" s="43"/>
      <c r="L75" s="44"/>
      <c r="M75" s="43"/>
      <c r="N75" s="271"/>
    </row>
    <row r="76" spans="2:14" ht="16.5" customHeight="1" thickBot="1" thickTop="1">
      <c r="B76" s="261">
        <f t="shared" si="6"/>
        <v>61</v>
      </c>
      <c r="C76" s="269" t="s">
        <v>108</v>
      </c>
      <c r="D76" s="277" t="s">
        <v>109</v>
      </c>
      <c r="E76" s="246">
        <v>33910</v>
      </c>
      <c r="F76" s="246">
        <v>43189</v>
      </c>
      <c r="G76" s="264">
        <v>3.637</v>
      </c>
      <c r="H76" s="208">
        <v>102.757</v>
      </c>
      <c r="I76" s="209">
        <v>101.064</v>
      </c>
      <c r="J76" s="209">
        <v>101.08</v>
      </c>
      <c r="K76" s="43"/>
      <c r="L76" s="44"/>
      <c r="M76" s="43"/>
      <c r="N76" s="278"/>
    </row>
    <row r="77" spans="2:14" ht="14.25" customHeight="1" thickBot="1" thickTop="1">
      <c r="B77" s="261">
        <f t="shared" si="6"/>
        <v>62</v>
      </c>
      <c r="C77" s="266" t="s">
        <v>110</v>
      </c>
      <c r="D77" s="279" t="s">
        <v>111</v>
      </c>
      <c r="E77" s="246">
        <v>36815</v>
      </c>
      <c r="F77" s="255">
        <v>43244</v>
      </c>
      <c r="G77" s="264">
        <v>3.384</v>
      </c>
      <c r="H77" s="208">
        <v>104.21</v>
      </c>
      <c r="I77" s="209">
        <v>102.477</v>
      </c>
      <c r="J77" s="209">
        <v>102.488</v>
      </c>
      <c r="K77" s="43"/>
      <c r="L77" s="44"/>
      <c r="M77" s="43"/>
      <c r="N77" s="267"/>
    </row>
    <row r="78" spans="1:14" ht="16.5" customHeight="1" thickBot="1" thickTop="1">
      <c r="A78" s="118"/>
      <c r="B78" s="261">
        <f t="shared" si="6"/>
        <v>63</v>
      </c>
      <c r="C78" s="280" t="s">
        <v>112</v>
      </c>
      <c r="D78" s="263" t="s">
        <v>113</v>
      </c>
      <c r="E78" s="281">
        <v>35744</v>
      </c>
      <c r="F78" s="272">
        <v>43251</v>
      </c>
      <c r="G78" s="264">
        <v>4.496</v>
      </c>
      <c r="H78" s="208">
        <v>102.91</v>
      </c>
      <c r="I78" s="209">
        <v>100.621</v>
      </c>
      <c r="J78" s="209">
        <v>100.636</v>
      </c>
      <c r="K78" s="43"/>
      <c r="L78" s="44"/>
      <c r="M78" s="43"/>
      <c r="N78" s="278"/>
    </row>
    <row r="79" spans="2:14" ht="16.5" customHeight="1" thickBot="1" thickTop="1">
      <c r="B79" s="261">
        <f t="shared" si="6"/>
        <v>64</v>
      </c>
      <c r="C79" s="282" t="s">
        <v>114</v>
      </c>
      <c r="D79" s="263" t="s">
        <v>113</v>
      </c>
      <c r="E79" s="283">
        <v>40000</v>
      </c>
      <c r="F79" s="255">
        <v>43231</v>
      </c>
      <c r="G79" s="284">
        <v>4.028</v>
      </c>
      <c r="H79" s="208">
        <v>104.024</v>
      </c>
      <c r="I79" s="209">
        <v>101.911</v>
      </c>
      <c r="J79" s="209">
        <v>101.925</v>
      </c>
      <c r="K79" s="43"/>
      <c r="L79" s="44"/>
      <c r="M79" s="43"/>
      <c r="N79" s="267"/>
    </row>
    <row r="80" spans="2:14" ht="16.5" customHeight="1" thickBot="1" thickTop="1">
      <c r="B80" s="261">
        <f t="shared" si="6"/>
        <v>65</v>
      </c>
      <c r="C80" s="285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0">
        <v>105.352</v>
      </c>
      <c r="I80" s="209">
        <v>103.561</v>
      </c>
      <c r="J80" s="209">
        <v>103.569</v>
      </c>
      <c r="K80" s="43"/>
      <c r="L80" s="44"/>
      <c r="M80" s="43"/>
      <c r="N80" s="271"/>
    </row>
    <row r="81" spans="2:14" ht="16.5" customHeight="1" thickBot="1" thickTop="1">
      <c r="B81" s="261">
        <f t="shared" si="6"/>
        <v>66</v>
      </c>
      <c r="C81" s="269" t="s">
        <v>116</v>
      </c>
      <c r="D81" s="263" t="s">
        <v>16</v>
      </c>
      <c r="E81" s="246">
        <v>35481</v>
      </c>
      <c r="F81" s="246">
        <v>43248</v>
      </c>
      <c r="G81" s="264">
        <v>4.437</v>
      </c>
      <c r="H81" s="208">
        <v>103.018</v>
      </c>
      <c r="I81" s="209">
        <v>100.694</v>
      </c>
      <c r="J81" s="209">
        <v>100.708</v>
      </c>
      <c r="K81" s="43"/>
      <c r="L81" s="44"/>
      <c r="M81" s="43"/>
      <c r="N81" s="267"/>
    </row>
    <row r="82" spans="2:14" ht="16.5" customHeight="1" thickBot="1" thickTop="1">
      <c r="B82" s="261">
        <f t="shared" si="6"/>
        <v>67</v>
      </c>
      <c r="C82" s="266" t="s">
        <v>117</v>
      </c>
      <c r="D82" s="263" t="s">
        <v>27</v>
      </c>
      <c r="E82" s="246">
        <v>39706</v>
      </c>
      <c r="F82" s="260">
        <v>43249</v>
      </c>
      <c r="G82" s="264">
        <v>4.038</v>
      </c>
      <c r="H82" s="208">
        <v>103.033</v>
      </c>
      <c r="I82" s="209">
        <v>100.904</v>
      </c>
      <c r="J82" s="209">
        <v>100.916</v>
      </c>
      <c r="K82" s="43"/>
      <c r="L82" s="44"/>
      <c r="M82" s="43"/>
      <c r="N82" s="271"/>
    </row>
    <row r="83" spans="2:14" ht="16.5" customHeight="1" thickBot="1" thickTop="1">
      <c r="B83" s="261">
        <f t="shared" si="6"/>
        <v>68</v>
      </c>
      <c r="C83" s="286" t="s">
        <v>118</v>
      </c>
      <c r="D83" s="263" t="s">
        <v>10</v>
      </c>
      <c r="E83" s="246">
        <v>38565</v>
      </c>
      <c r="F83" s="246">
        <v>43245</v>
      </c>
      <c r="G83" s="264">
        <v>3.335</v>
      </c>
      <c r="H83" s="270">
        <v>105.331</v>
      </c>
      <c r="I83" s="209">
        <v>103.689</v>
      </c>
      <c r="J83" s="209">
        <v>103.7</v>
      </c>
      <c r="K83" s="43"/>
      <c r="L83" s="44"/>
      <c r="M83" s="43"/>
      <c r="N83" s="271"/>
    </row>
    <row r="84" spans="2:14" ht="16.5" customHeight="1" thickBot="1" thickTop="1">
      <c r="B84" s="261">
        <f t="shared" si="6"/>
        <v>69</v>
      </c>
      <c r="C84" s="287" t="s">
        <v>119</v>
      </c>
      <c r="D84" s="54" t="s">
        <v>14</v>
      </c>
      <c r="E84" s="288">
        <v>34288</v>
      </c>
      <c r="F84" s="246">
        <v>43228</v>
      </c>
      <c r="G84" s="289">
        <v>3.391</v>
      </c>
      <c r="H84" s="208">
        <v>102.452</v>
      </c>
      <c r="I84" s="66">
        <v>100.718</v>
      </c>
      <c r="J84" s="66">
        <v>100.729</v>
      </c>
      <c r="K84" s="43"/>
      <c r="L84" s="44"/>
      <c r="M84" s="43"/>
      <c r="N84" s="267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0"/>
      <c r="K85" s="43"/>
      <c r="L85" s="43"/>
      <c r="M85" s="44"/>
      <c r="N85" s="43"/>
    </row>
    <row r="86" spans="2:14" ht="18" customHeight="1" thickBot="1" thickTop="1">
      <c r="B86" s="292">
        <v>70</v>
      </c>
      <c r="C86" s="293" t="s">
        <v>121</v>
      </c>
      <c r="D86" s="294" t="s">
        <v>21</v>
      </c>
      <c r="E86" s="246">
        <v>39084</v>
      </c>
      <c r="F86" s="246">
        <v>43228</v>
      </c>
      <c r="G86" s="248">
        <v>0.424</v>
      </c>
      <c r="H86" s="295">
        <v>10.631</v>
      </c>
      <c r="I86" s="295">
        <v>10.413</v>
      </c>
      <c r="J86" s="295">
        <v>10.414</v>
      </c>
      <c r="K86" s="43"/>
      <c r="L86" s="44"/>
      <c r="M86" s="43"/>
      <c r="N86" s="296"/>
    </row>
    <row r="87" spans="1:14" ht="16.5" customHeight="1" thickBot="1" thickTop="1">
      <c r="A87" s="9" t="s">
        <v>70</v>
      </c>
      <c r="B87" s="292">
        <f>B86+1</f>
        <v>71</v>
      </c>
      <c r="C87" s="297" t="s">
        <v>122</v>
      </c>
      <c r="D87" s="268" t="s">
        <v>40</v>
      </c>
      <c r="E87" s="298">
        <v>39762</v>
      </c>
      <c r="F87" s="272">
        <v>43251</v>
      </c>
      <c r="G87" s="264">
        <v>3.762</v>
      </c>
      <c r="H87" s="299">
        <v>103.846</v>
      </c>
      <c r="I87" s="299">
        <v>101.79</v>
      </c>
      <c r="J87" s="299">
        <v>101.8</v>
      </c>
      <c r="L87" s="90"/>
      <c r="M87" s="9"/>
      <c r="N87" s="296"/>
    </row>
    <row r="88" spans="2:14" ht="16.5" customHeight="1" thickBot="1" thickTop="1">
      <c r="B88" s="292">
        <f aca="true" t="shared" si="7" ref="B88:B90">B87+1</f>
        <v>72</v>
      </c>
      <c r="C88" s="300" t="s">
        <v>123</v>
      </c>
      <c r="D88" s="301" t="s">
        <v>124</v>
      </c>
      <c r="E88" s="302">
        <v>40543</v>
      </c>
      <c r="F88" s="246">
        <v>43245</v>
      </c>
      <c r="G88" s="289">
        <v>4.749</v>
      </c>
      <c r="H88" s="303">
        <v>104.269</v>
      </c>
      <c r="I88" s="303">
        <v>101.489</v>
      </c>
      <c r="J88" s="303">
        <v>101.503</v>
      </c>
      <c r="K88" s="43"/>
      <c r="L88" s="44"/>
      <c r="M88" s="43"/>
      <c r="N88" s="304"/>
    </row>
    <row r="89" spans="2:14" ht="16.5" customHeight="1" thickBot="1" thickTop="1">
      <c r="B89" s="292">
        <f t="shared" si="7"/>
        <v>73</v>
      </c>
      <c r="C89" s="305" t="s">
        <v>125</v>
      </c>
      <c r="D89" s="306" t="s">
        <v>126</v>
      </c>
      <c r="E89" s="307">
        <v>42024</v>
      </c>
      <c r="F89" s="308">
        <v>43251</v>
      </c>
      <c r="G89" s="309">
        <v>3.941</v>
      </c>
      <c r="H89" s="303">
        <v>104.984</v>
      </c>
      <c r="I89" s="303">
        <v>102.997</v>
      </c>
      <c r="J89" s="303">
        <v>103.009</v>
      </c>
      <c r="K89" s="43"/>
      <c r="L89" s="44"/>
      <c r="M89" s="43"/>
      <c r="N89" s="304"/>
    </row>
    <row r="90" spans="2:14" ht="16.5" customHeight="1" thickBot="1" thickTop="1">
      <c r="B90" s="310">
        <f t="shared" si="7"/>
        <v>74</v>
      </c>
      <c r="C90" s="311" t="s">
        <v>127</v>
      </c>
      <c r="D90" s="312" t="s">
        <v>128</v>
      </c>
      <c r="E90" s="313">
        <v>42195</v>
      </c>
      <c r="F90" s="246">
        <v>43248</v>
      </c>
      <c r="G90" s="314">
        <v>0.405</v>
      </c>
      <c r="H90" s="315">
        <v>10.445</v>
      </c>
      <c r="I90" s="315">
        <v>10.229</v>
      </c>
      <c r="J90" s="315">
        <v>10.23</v>
      </c>
      <c r="K90" s="43"/>
      <c r="L90" s="44"/>
      <c r="M90" s="43"/>
      <c r="N90" s="316"/>
    </row>
    <row r="91" spans="1:13" ht="15" customHeight="1" thickBot="1" thickTop="1">
      <c r="A91" s="317"/>
      <c r="B91" s="318" t="s">
        <v>129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130</v>
      </c>
      <c r="D92" s="322" t="s">
        <v>21</v>
      </c>
      <c r="E92" s="323">
        <v>34561</v>
      </c>
      <c r="F92" s="324">
        <v>43242</v>
      </c>
      <c r="G92" s="325">
        <v>0.583</v>
      </c>
      <c r="H92" s="249">
        <v>60.435</v>
      </c>
      <c r="I92" s="250">
        <v>63.913</v>
      </c>
      <c r="J92" s="250">
        <v>64.359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46" t="s">
        <v>131</v>
      </c>
      <c r="D93" s="327" t="s">
        <v>93</v>
      </c>
      <c r="E93" s="246">
        <v>34415</v>
      </c>
      <c r="F93" s="246">
        <v>42877</v>
      </c>
      <c r="G93" s="248" t="s">
        <v>132</v>
      </c>
      <c r="H93" s="328" t="s">
        <v>133</v>
      </c>
      <c r="I93" s="328" t="s">
        <v>133</v>
      </c>
      <c r="J93" s="328" t="s">
        <v>133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46" t="s">
        <v>134</v>
      </c>
      <c r="D94" s="58" t="s">
        <v>93</v>
      </c>
      <c r="E94" s="330">
        <v>34415</v>
      </c>
      <c r="F94" s="246">
        <v>42877</v>
      </c>
      <c r="G94" s="331" t="s">
        <v>135</v>
      </c>
      <c r="H94" s="328" t="s">
        <v>133</v>
      </c>
      <c r="I94" s="328" t="s">
        <v>133</v>
      </c>
      <c r="J94" s="328" t="s">
        <v>133</v>
      </c>
      <c r="K94" s="43"/>
      <c r="L94" s="43"/>
      <c r="M94" s="44"/>
      <c r="N94" s="43"/>
    </row>
    <row r="95" spans="2:14" ht="16.5" customHeight="1" thickBot="1" thickTop="1">
      <c r="B95" s="329">
        <f t="shared" si="8"/>
        <v>78</v>
      </c>
      <c r="C95" s="46" t="s">
        <v>136</v>
      </c>
      <c r="D95" s="332" t="s">
        <v>63</v>
      </c>
      <c r="E95" s="330">
        <v>105.764</v>
      </c>
      <c r="F95" s="246">
        <v>43228</v>
      </c>
      <c r="G95" s="331">
        <v>1.958</v>
      </c>
      <c r="H95" s="208">
        <v>97.811</v>
      </c>
      <c r="I95" s="209">
        <v>108.545</v>
      </c>
      <c r="J95" s="209">
        <v>108.73</v>
      </c>
      <c r="K95" s="43"/>
      <c r="L95" s="43"/>
      <c r="M95" s="44"/>
      <c r="N95" s="43"/>
    </row>
    <row r="96" spans="2:14" ht="16.5" customHeight="1" thickBot="1" thickTop="1">
      <c r="B96" s="329">
        <f t="shared" si="8"/>
        <v>79</v>
      </c>
      <c r="C96" s="46" t="s">
        <v>137</v>
      </c>
      <c r="D96" s="332" t="s">
        <v>101</v>
      </c>
      <c r="E96" s="330">
        <v>36367</v>
      </c>
      <c r="F96" s="246">
        <v>43248</v>
      </c>
      <c r="G96" s="331">
        <v>0.496</v>
      </c>
      <c r="H96" s="208">
        <v>17.758</v>
      </c>
      <c r="I96" s="209">
        <v>18.273</v>
      </c>
      <c r="J96" s="209">
        <v>18.303</v>
      </c>
      <c r="K96" s="333"/>
      <c r="L96" s="334"/>
      <c r="M96" s="334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208">
        <v>297.226</v>
      </c>
      <c r="I97" s="209">
        <v>323.912</v>
      </c>
      <c r="J97" s="209">
        <v>325.168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208">
        <v>30.075</v>
      </c>
      <c r="I98" s="209">
        <v>29.986</v>
      </c>
      <c r="J98" s="209">
        <v>30.002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</v>
      </c>
      <c r="H99" s="208">
        <v>2346.304</v>
      </c>
      <c r="I99" s="209">
        <v>2535.652</v>
      </c>
      <c r="J99" s="209">
        <v>2532.91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2.521</v>
      </c>
      <c r="H100" s="208">
        <v>74.028</v>
      </c>
      <c r="I100" s="209">
        <v>76.21</v>
      </c>
      <c r="J100" s="209">
        <v>76.506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208">
        <v>55.672</v>
      </c>
      <c r="I101" s="209">
        <v>56.005</v>
      </c>
      <c r="J101" s="209">
        <v>56.08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282" t="s">
        <v>143</v>
      </c>
      <c r="D102" s="54" t="s">
        <v>14</v>
      </c>
      <c r="E102" s="330">
        <v>36297</v>
      </c>
      <c r="F102" s="246">
        <v>43228</v>
      </c>
      <c r="G102" s="331">
        <v>0.038</v>
      </c>
      <c r="H102" s="344">
        <v>108.844</v>
      </c>
      <c r="I102" s="209">
        <v>118.32</v>
      </c>
      <c r="J102" s="209">
        <v>118.965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108.981</v>
      </c>
      <c r="J103" s="352">
        <v>109.808</v>
      </c>
      <c r="K103" s="43"/>
      <c r="L103" s="43"/>
      <c r="M103" s="44"/>
      <c r="N103" s="43"/>
    </row>
    <row r="104" spans="2:13" ht="18" customHeight="1" thickBot="1" thickTop="1">
      <c r="B104" s="353" t="s">
        <v>146</v>
      </c>
      <c r="C104" s="68"/>
      <c r="D104" s="68"/>
      <c r="E104" s="68"/>
      <c r="F104" s="68"/>
      <c r="G104" s="68"/>
      <c r="H104" s="68"/>
      <c r="I104" s="68"/>
      <c r="J104" s="354"/>
      <c r="M104" s="171"/>
    </row>
    <row r="105" spans="2:14" ht="16.5" customHeight="1" thickBot="1" thickTop="1">
      <c r="B105" s="355">
        <v>87</v>
      </c>
      <c r="C105" s="293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10.963</v>
      </c>
      <c r="J105" s="250">
        <v>10.978</v>
      </c>
      <c r="K105" s="43"/>
      <c r="L105" s="44"/>
      <c r="M105" s="43"/>
      <c r="N105" s="102"/>
    </row>
    <row r="106" spans="2:14" ht="16.5" customHeight="1" thickBot="1" thickTop="1">
      <c r="B106" s="356">
        <f>B105+1</f>
        <v>88</v>
      </c>
      <c r="C106" s="357" t="s">
        <v>148</v>
      </c>
      <c r="D106" s="358" t="s">
        <v>21</v>
      </c>
      <c r="E106" s="359">
        <v>1867429</v>
      </c>
      <c r="F106" s="246">
        <v>43228</v>
      </c>
      <c r="G106" s="360">
        <v>0.151</v>
      </c>
      <c r="H106" s="361">
        <v>11.95</v>
      </c>
      <c r="I106" s="362">
        <v>12.115</v>
      </c>
      <c r="J106" s="362">
        <v>12.158</v>
      </c>
      <c r="K106" s="43"/>
      <c r="L106" s="44"/>
      <c r="M106" s="43"/>
      <c r="N106" s="102"/>
    </row>
    <row r="107" spans="2:14" ht="16.5" customHeight="1" thickBot="1" thickTop="1">
      <c r="B107" s="356">
        <f aca="true" t="shared" si="9" ref="B107:B122">B106+1</f>
        <v>89</v>
      </c>
      <c r="C107" s="357" t="s">
        <v>149</v>
      </c>
      <c r="D107" s="358" t="s">
        <v>21</v>
      </c>
      <c r="E107" s="359">
        <v>735</v>
      </c>
      <c r="F107" s="246">
        <v>43228</v>
      </c>
      <c r="G107" s="360">
        <v>0.014</v>
      </c>
      <c r="H107" s="361">
        <v>14.977</v>
      </c>
      <c r="I107" s="362">
        <v>16.041</v>
      </c>
      <c r="J107" s="362">
        <v>16.04</v>
      </c>
      <c r="K107" s="43"/>
      <c r="L107" s="44"/>
      <c r="M107" s="43"/>
      <c r="N107" s="102"/>
    </row>
    <row r="108" spans="1:14" ht="17.25" customHeight="1" thickBot="1" thickTop="1">
      <c r="A108" s="363"/>
      <c r="B108" s="356">
        <f t="shared" si="9"/>
        <v>90</v>
      </c>
      <c r="C108" s="357" t="s">
        <v>150</v>
      </c>
      <c r="D108" s="358" t="s">
        <v>21</v>
      </c>
      <c r="E108" s="359">
        <v>39084</v>
      </c>
      <c r="F108" s="246">
        <v>43228</v>
      </c>
      <c r="G108" s="360">
        <v>0.232</v>
      </c>
      <c r="H108" s="361">
        <v>13.451</v>
      </c>
      <c r="I108" s="362">
        <v>15.072</v>
      </c>
      <c r="J108" s="362">
        <v>15.212</v>
      </c>
      <c r="K108" s="43"/>
      <c r="L108" s="44"/>
      <c r="M108" s="43"/>
      <c r="N108" s="102"/>
    </row>
    <row r="109" spans="2:14" ht="16.5" customHeight="1" thickBot="1" thickTop="1">
      <c r="B109" s="356">
        <f t="shared" si="9"/>
        <v>91</v>
      </c>
      <c r="C109" s="364" t="s">
        <v>151</v>
      </c>
      <c r="D109" s="365" t="s">
        <v>93</v>
      </c>
      <c r="E109" s="359">
        <v>39994</v>
      </c>
      <c r="F109" s="246">
        <v>43241</v>
      </c>
      <c r="G109" s="360">
        <v>0.299</v>
      </c>
      <c r="H109" s="361">
        <v>14.146</v>
      </c>
      <c r="I109" s="362">
        <v>16.47</v>
      </c>
      <c r="J109" s="362">
        <v>16.529</v>
      </c>
      <c r="K109" s="43"/>
      <c r="L109" s="44"/>
      <c r="M109" s="43"/>
      <c r="N109" s="102"/>
    </row>
    <row r="110" spans="2:14" ht="15.75" customHeight="1" thickBot="1" thickTop="1">
      <c r="B110" s="356">
        <f t="shared" si="9"/>
        <v>92</v>
      </c>
      <c r="C110" s="364" t="s">
        <v>152</v>
      </c>
      <c r="D110" s="358" t="s">
        <v>93</v>
      </c>
      <c r="E110" s="359">
        <v>40848</v>
      </c>
      <c r="F110" s="246">
        <v>43241</v>
      </c>
      <c r="G110" s="360">
        <v>0.24</v>
      </c>
      <c r="H110" s="361">
        <v>12.407</v>
      </c>
      <c r="I110" s="362">
        <v>13.865</v>
      </c>
      <c r="J110" s="362">
        <v>13.899</v>
      </c>
      <c r="K110" s="43"/>
      <c r="L110" s="44"/>
      <c r="M110" s="43"/>
      <c r="N110" s="102"/>
    </row>
    <row r="111" spans="2:14" ht="16.5" customHeight="1" thickBot="1" thickTop="1">
      <c r="B111" s="356">
        <f t="shared" si="9"/>
        <v>93</v>
      </c>
      <c r="C111" s="366" t="s">
        <v>153</v>
      </c>
      <c r="D111" s="365" t="s">
        <v>63</v>
      </c>
      <c r="E111" s="359">
        <v>39175</v>
      </c>
      <c r="F111" s="246">
        <v>43222</v>
      </c>
      <c r="G111" s="360">
        <v>4.514</v>
      </c>
      <c r="H111" s="361">
        <v>147.896</v>
      </c>
      <c r="I111" s="362">
        <v>161.699</v>
      </c>
      <c r="J111" s="362">
        <v>162.134</v>
      </c>
      <c r="K111" s="43"/>
      <c r="L111" s="44"/>
      <c r="M111" s="43"/>
      <c r="N111" s="102"/>
    </row>
    <row r="112" spans="2:14" ht="16.5" customHeight="1" thickBot="1" thickTop="1">
      <c r="B112" s="356">
        <f t="shared" si="9"/>
        <v>94</v>
      </c>
      <c r="C112" s="367" t="s">
        <v>154</v>
      </c>
      <c r="D112" s="365" t="s">
        <v>63</v>
      </c>
      <c r="E112" s="359">
        <v>39175</v>
      </c>
      <c r="F112" s="246">
        <v>43222</v>
      </c>
      <c r="G112" s="368">
        <v>3.787</v>
      </c>
      <c r="H112" s="361">
        <v>141.068</v>
      </c>
      <c r="I112" s="362">
        <v>149.728</v>
      </c>
      <c r="J112" s="362">
        <v>150.057</v>
      </c>
      <c r="K112" s="43"/>
      <c r="L112" s="44"/>
      <c r="M112" s="43"/>
      <c r="N112" s="102"/>
    </row>
    <row r="113" spans="2:14" ht="16.5" customHeight="1" thickBot="1" thickTop="1">
      <c r="B113" s="356">
        <f t="shared" si="9"/>
        <v>95</v>
      </c>
      <c r="C113" s="369" t="s">
        <v>155</v>
      </c>
      <c r="D113" s="370" t="s">
        <v>25</v>
      </c>
      <c r="E113" s="359">
        <v>40708</v>
      </c>
      <c r="F113" s="246">
        <v>43245</v>
      </c>
      <c r="G113" s="371">
        <v>0.11</v>
      </c>
      <c r="H113" s="361">
        <v>8.889</v>
      </c>
      <c r="I113" s="362">
        <v>9.742</v>
      </c>
      <c r="J113" s="362">
        <v>9.763</v>
      </c>
      <c r="K113" s="43"/>
      <c r="L113" s="44"/>
      <c r="M113" s="43"/>
      <c r="N113" s="102"/>
    </row>
    <row r="114" spans="2:14" ht="16.5" customHeight="1" thickBot="1" thickTop="1">
      <c r="B114" s="356">
        <f t="shared" si="9"/>
        <v>96</v>
      </c>
      <c r="C114" s="372" t="s">
        <v>156</v>
      </c>
      <c r="D114" s="245" t="s">
        <v>16</v>
      </c>
      <c r="E114" s="359">
        <v>39699</v>
      </c>
      <c r="F114" s="246">
        <v>43235</v>
      </c>
      <c r="G114" s="371">
        <v>3.415</v>
      </c>
      <c r="H114" s="361">
        <v>109.614</v>
      </c>
      <c r="I114" s="362">
        <v>125.034</v>
      </c>
      <c r="J114" s="362">
        <v>126.144</v>
      </c>
      <c r="K114" s="43"/>
      <c r="L114" s="44"/>
      <c r="M114" s="43"/>
      <c r="N114" s="102"/>
    </row>
    <row r="115" spans="2:14" ht="16.5" customHeight="1" thickBot="1" thickTop="1">
      <c r="B115" s="356">
        <f t="shared" si="9"/>
        <v>97</v>
      </c>
      <c r="C115" s="364" t="s">
        <v>157</v>
      </c>
      <c r="D115" s="358" t="s">
        <v>27</v>
      </c>
      <c r="E115" s="359">
        <v>40725</v>
      </c>
      <c r="F115" s="373">
        <v>43250</v>
      </c>
      <c r="G115" s="374">
        <v>0.965</v>
      </c>
      <c r="H115" s="361">
        <v>87.316</v>
      </c>
      <c r="I115" s="362">
        <v>95.114</v>
      </c>
      <c r="J115" s="362">
        <v>95.245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64" t="s">
        <v>158</v>
      </c>
      <c r="D116" s="358" t="s">
        <v>27</v>
      </c>
      <c r="E116" s="375">
        <v>40725</v>
      </c>
      <c r="F116" s="373">
        <v>43250</v>
      </c>
      <c r="G116" s="376">
        <v>0.599</v>
      </c>
      <c r="H116" s="361">
        <v>90.784</v>
      </c>
      <c r="I116" s="362">
        <v>100.37</v>
      </c>
      <c r="J116" s="362">
        <v>100.401</v>
      </c>
      <c r="K116" s="43"/>
      <c r="L116" s="43"/>
      <c r="M116" s="44"/>
      <c r="N116" s="43"/>
    </row>
    <row r="117" spans="2:14" ht="16.5" customHeight="1" thickTop="1">
      <c r="B117" s="356">
        <f t="shared" si="9"/>
        <v>99</v>
      </c>
      <c r="C117" s="377" t="s">
        <v>159</v>
      </c>
      <c r="D117" s="378" t="s">
        <v>128</v>
      </c>
      <c r="E117" s="379">
        <v>40910</v>
      </c>
      <c r="F117" s="246">
        <v>43248</v>
      </c>
      <c r="G117" s="380">
        <v>3.644</v>
      </c>
      <c r="H117" s="361">
        <v>96.888</v>
      </c>
      <c r="I117" s="362">
        <v>96.179</v>
      </c>
      <c r="J117" s="362">
        <v>96.148</v>
      </c>
      <c r="K117" s="381"/>
      <c r="L117" s="382"/>
      <c r="M117" s="381"/>
      <c r="N117" s="383"/>
    </row>
    <row r="118" spans="2:14" ht="16.5" customHeight="1">
      <c r="B118" s="356">
        <f t="shared" si="9"/>
        <v>100</v>
      </c>
      <c r="C118" s="384" t="s">
        <v>160</v>
      </c>
      <c r="D118" s="385" t="s">
        <v>14</v>
      </c>
      <c r="E118" s="373">
        <v>41904</v>
      </c>
      <c r="F118" s="386">
        <v>43208</v>
      </c>
      <c r="G118" s="380">
        <v>1.09</v>
      </c>
      <c r="H118" s="362">
        <v>102.804</v>
      </c>
      <c r="I118" s="362">
        <v>117.868</v>
      </c>
      <c r="J118" s="362">
        <v>118.816</v>
      </c>
      <c r="K118" s="381"/>
      <c r="L118" s="382"/>
      <c r="M118" s="381"/>
      <c r="N118" s="383"/>
    </row>
    <row r="119" spans="2:14" ht="16.5" customHeight="1">
      <c r="B119" s="356">
        <f t="shared" si="9"/>
        <v>101</v>
      </c>
      <c r="C119" s="387" t="s">
        <v>161</v>
      </c>
      <c r="D119" s="279" t="s">
        <v>16</v>
      </c>
      <c r="E119" s="388">
        <v>42388</v>
      </c>
      <c r="F119" s="373">
        <v>43236</v>
      </c>
      <c r="G119" s="248">
        <v>1.829</v>
      </c>
      <c r="H119" s="362">
        <v>96.246</v>
      </c>
      <c r="I119" s="362">
        <v>101.223</v>
      </c>
      <c r="J119" s="362">
        <v>101.565</v>
      </c>
      <c r="K119" s="381"/>
      <c r="L119" s="382"/>
      <c r="M119" s="381"/>
      <c r="N119" s="383"/>
    </row>
    <row r="120" spans="2:14" ht="16.5" customHeight="1">
      <c r="B120" s="356">
        <f t="shared" si="9"/>
        <v>102</v>
      </c>
      <c r="C120" s="387" t="s">
        <v>162</v>
      </c>
      <c r="D120" s="279" t="s">
        <v>25</v>
      </c>
      <c r="E120" s="388">
        <v>42741</v>
      </c>
      <c r="F120" s="389" t="s">
        <v>163</v>
      </c>
      <c r="G120" s="390" t="s">
        <v>163</v>
      </c>
      <c r="H120" s="391">
        <v>10.031</v>
      </c>
      <c r="I120" s="362">
        <v>10.761</v>
      </c>
      <c r="J120" s="362">
        <v>10.77</v>
      </c>
      <c r="K120" s="392"/>
      <c r="L120" s="382"/>
      <c r="M120" s="392"/>
      <c r="N120" s="383"/>
    </row>
    <row r="121" spans="2:14" ht="16.5" customHeight="1">
      <c r="B121" s="356">
        <f t="shared" si="9"/>
        <v>103</v>
      </c>
      <c r="C121" s="393" t="s">
        <v>164</v>
      </c>
      <c r="D121" s="279" t="s">
        <v>113</v>
      </c>
      <c r="E121" s="388">
        <v>43087</v>
      </c>
      <c r="F121" s="389" t="s">
        <v>163</v>
      </c>
      <c r="G121" s="390" t="s">
        <v>163</v>
      </c>
      <c r="H121" s="362">
        <v>100.008</v>
      </c>
      <c r="I121" s="362">
        <v>108.044</v>
      </c>
      <c r="J121" s="362">
        <v>107.999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165</v>
      </c>
      <c r="D122" s="399" t="s">
        <v>12</v>
      </c>
      <c r="E122" s="400">
        <v>39097</v>
      </c>
      <c r="F122" s="400">
        <v>43213</v>
      </c>
      <c r="G122" s="401">
        <v>4.174</v>
      </c>
      <c r="H122" s="402">
        <v>154.546</v>
      </c>
      <c r="I122" s="352">
        <v>170.936</v>
      </c>
      <c r="J122" s="352">
        <v>171.663</v>
      </c>
      <c r="K122" s="403"/>
      <c r="L122" s="404"/>
      <c r="M122" s="405"/>
      <c r="N122" s="404"/>
    </row>
    <row r="123" spans="2:13" ht="13.5" customHeight="1" thickBot="1">
      <c r="B123" s="353" t="s">
        <v>166</v>
      </c>
      <c r="C123" s="68"/>
      <c r="D123" s="68"/>
      <c r="E123" s="68"/>
      <c r="F123" s="68"/>
      <c r="G123" s="68"/>
      <c r="H123" s="68"/>
      <c r="I123" s="68"/>
      <c r="J123" s="354"/>
      <c r="M123" s="171"/>
    </row>
    <row r="124" spans="2:13" ht="16.5" customHeight="1" thickBot="1" thickTop="1">
      <c r="B124" s="356">
        <v>105</v>
      </c>
      <c r="C124" s="372" t="s">
        <v>167</v>
      </c>
      <c r="D124" s="358" t="s">
        <v>34</v>
      </c>
      <c r="E124" s="359">
        <v>40630</v>
      </c>
      <c r="F124" s="373">
        <v>43250</v>
      </c>
      <c r="G124" s="248">
        <v>1.896</v>
      </c>
      <c r="H124" s="249">
        <v>102.772</v>
      </c>
      <c r="I124" s="406">
        <v>117.439</v>
      </c>
      <c r="J124" s="406">
        <v>118.595</v>
      </c>
      <c r="K124" s="186" t="s">
        <v>73</v>
      </c>
      <c r="M124" s="90">
        <f>+(J124-I124)/I124</f>
        <v>0.009843408067166836</v>
      </c>
    </row>
    <row r="125" spans="2:13" ht="16.5" customHeight="1" thickBot="1" thickTop="1">
      <c r="B125" s="356">
        <f>B124+1</f>
        <v>106</v>
      </c>
      <c r="C125" s="407" t="s">
        <v>168</v>
      </c>
      <c r="D125" s="408" t="s">
        <v>169</v>
      </c>
      <c r="E125" s="409">
        <v>40543</v>
      </c>
      <c r="F125" s="246">
        <v>43245</v>
      </c>
      <c r="G125" s="410">
        <v>0.996</v>
      </c>
      <c r="H125" s="361">
        <v>109.363</v>
      </c>
      <c r="I125" s="361">
        <v>113.317</v>
      </c>
      <c r="J125" s="361">
        <v>113.876</v>
      </c>
      <c r="K125" s="178" t="s">
        <v>61</v>
      </c>
      <c r="M125" s="90" t="e">
        <f>+(#REF!-I125)/I125</f>
        <v>#REF!</v>
      </c>
    </row>
    <row r="126" spans="2:13" ht="16.5" customHeight="1" thickBot="1" thickTop="1">
      <c r="B126" s="356">
        <f aca="true" t="shared" si="10" ref="B126:B139">B125+1</f>
        <v>107</v>
      </c>
      <c r="C126" s="364" t="s">
        <v>170</v>
      </c>
      <c r="D126" s="411" t="s">
        <v>169</v>
      </c>
      <c r="E126" s="375">
        <v>40543</v>
      </c>
      <c r="F126" s="246">
        <v>43245</v>
      </c>
      <c r="G126" s="412">
        <v>0.833</v>
      </c>
      <c r="H126" s="361">
        <v>108.645</v>
      </c>
      <c r="I126" s="361">
        <v>122.161</v>
      </c>
      <c r="J126" s="361">
        <v>124.143</v>
      </c>
      <c r="K126" s="178" t="s">
        <v>61</v>
      </c>
      <c r="M126" s="90">
        <f aca="true" t="shared" si="11" ref="M126:M131">+(J126-I126)/I126</f>
        <v>0.016224490631216178</v>
      </c>
    </row>
    <row r="127" spans="2:13" ht="16.5" customHeight="1" thickBot="1" thickTop="1">
      <c r="B127" s="356">
        <f t="shared" si="10"/>
        <v>108</v>
      </c>
      <c r="C127" s="413" t="s">
        <v>171</v>
      </c>
      <c r="D127" s="358" t="s">
        <v>78</v>
      </c>
      <c r="E127" s="375">
        <v>38671</v>
      </c>
      <c r="F127" s="246">
        <v>43241</v>
      </c>
      <c r="G127" s="410">
        <v>1.437</v>
      </c>
      <c r="H127" s="270">
        <v>199.619</v>
      </c>
      <c r="I127" s="270">
        <v>217.137</v>
      </c>
      <c r="J127" s="270">
        <v>218.335</v>
      </c>
      <c r="K127" s="180" t="s">
        <v>64</v>
      </c>
      <c r="M127" s="90">
        <f t="shared" si="11"/>
        <v>0.005517254083827296</v>
      </c>
    </row>
    <row r="128" spans="2:13" ht="16.5" customHeight="1" thickBot="1" thickTop="1">
      <c r="B128" s="356">
        <f t="shared" si="10"/>
        <v>109</v>
      </c>
      <c r="C128" s="413" t="s">
        <v>172</v>
      </c>
      <c r="D128" s="358" t="s">
        <v>78</v>
      </c>
      <c r="E128" s="375">
        <v>38671</v>
      </c>
      <c r="F128" s="246">
        <v>43241</v>
      </c>
      <c r="G128" s="380">
        <v>1.695</v>
      </c>
      <c r="H128" s="361">
        <v>184.558</v>
      </c>
      <c r="I128" s="414">
        <v>192.493</v>
      </c>
      <c r="J128" s="414">
        <v>193.142</v>
      </c>
      <c r="K128" s="180" t="s">
        <v>64</v>
      </c>
      <c r="M128" s="90">
        <f t="shared" si="11"/>
        <v>0.003371551173289423</v>
      </c>
    </row>
    <row r="129" spans="2:13" ht="16.5" customHeight="1" thickBot="1" thickTop="1">
      <c r="B129" s="356">
        <f t="shared" si="10"/>
        <v>110</v>
      </c>
      <c r="C129" s="413" t="s">
        <v>173</v>
      </c>
      <c r="D129" s="358" t="s">
        <v>78</v>
      </c>
      <c r="E129" s="375">
        <v>38671</v>
      </c>
      <c r="F129" s="246">
        <v>43241</v>
      </c>
      <c r="G129" s="380">
        <v>3.647</v>
      </c>
      <c r="H129" s="361">
        <v>158.436</v>
      </c>
      <c r="I129" s="414">
        <v>161.985</v>
      </c>
      <c r="J129" s="414">
        <v>162.406</v>
      </c>
      <c r="K129" s="180" t="s">
        <v>64</v>
      </c>
      <c r="M129" s="90">
        <f t="shared" si="11"/>
        <v>0.0025990060808099035</v>
      </c>
    </row>
    <row r="130" spans="2:13" ht="16.5" customHeight="1" thickBot="1" thickTop="1">
      <c r="B130" s="356">
        <f t="shared" si="10"/>
        <v>111</v>
      </c>
      <c r="C130" s="364" t="s">
        <v>174</v>
      </c>
      <c r="D130" s="358" t="s">
        <v>78</v>
      </c>
      <c r="E130" s="375">
        <v>40014</v>
      </c>
      <c r="F130" s="415" t="s">
        <v>175</v>
      </c>
      <c r="G130" s="376" t="s">
        <v>175</v>
      </c>
      <c r="H130" s="361">
        <v>21.015</v>
      </c>
      <c r="I130" s="414">
        <v>25.149</v>
      </c>
      <c r="J130" s="414">
        <v>25.662</v>
      </c>
      <c r="K130" s="180" t="s">
        <v>64</v>
      </c>
      <c r="M130" s="90">
        <f t="shared" si="11"/>
        <v>0.02039842538470707</v>
      </c>
    </row>
    <row r="131" spans="2:13" ht="16.5" customHeight="1" thickBot="1" thickTop="1">
      <c r="B131" s="356">
        <f t="shared" si="10"/>
        <v>112</v>
      </c>
      <c r="C131" s="364" t="s">
        <v>176</v>
      </c>
      <c r="D131" s="358" t="s">
        <v>78</v>
      </c>
      <c r="E131" s="375">
        <v>40455</v>
      </c>
      <c r="F131" s="386" t="s">
        <v>175</v>
      </c>
      <c r="G131" s="376" t="s">
        <v>175</v>
      </c>
      <c r="H131" s="361">
        <v>136.19</v>
      </c>
      <c r="I131" s="414">
        <v>153.512</v>
      </c>
      <c r="J131" s="414">
        <v>155.264</v>
      </c>
      <c r="K131" s="180" t="s">
        <v>64</v>
      </c>
      <c r="M131" s="90">
        <f t="shared" si="11"/>
        <v>0.011412788576788848</v>
      </c>
    </row>
    <row r="132" spans="2:13" ht="16.5" customHeight="1" thickBot="1" thickTop="1">
      <c r="B132" s="356">
        <f t="shared" si="10"/>
        <v>113</v>
      </c>
      <c r="C132" s="364" t="s">
        <v>177</v>
      </c>
      <c r="D132" s="358" t="s">
        <v>178</v>
      </c>
      <c r="E132" s="375">
        <v>40240</v>
      </c>
      <c r="F132" s="373">
        <v>43250</v>
      </c>
      <c r="G132" s="376">
        <v>1.972</v>
      </c>
      <c r="H132" s="361">
        <v>112.659</v>
      </c>
      <c r="I132" s="414">
        <v>127.917</v>
      </c>
      <c r="J132" s="414">
        <v>127.075</v>
      </c>
      <c r="K132" s="186" t="s">
        <v>73</v>
      </c>
      <c r="M132" s="90" t="e">
        <f>+(I132-#REF!)/#REF!</f>
        <v>#REF!</v>
      </c>
    </row>
    <row r="133" spans="2:13" ht="16.5" customHeight="1" thickBot="1" thickTop="1">
      <c r="B133" s="356">
        <f t="shared" si="10"/>
        <v>114</v>
      </c>
      <c r="C133" s="377" t="s">
        <v>179</v>
      </c>
      <c r="D133" s="378" t="s">
        <v>128</v>
      </c>
      <c r="E133" s="416">
        <v>40147</v>
      </c>
      <c r="F133" s="386">
        <v>41418</v>
      </c>
      <c r="G133" s="380" t="s">
        <v>180</v>
      </c>
      <c r="H133" s="417">
        <v>8826.209</v>
      </c>
      <c r="I133" s="151">
        <v>9302.953</v>
      </c>
      <c r="J133" s="151">
        <v>9282.269</v>
      </c>
      <c r="K133" s="180" t="s">
        <v>64</v>
      </c>
      <c r="M133" s="90">
        <f aca="true" t="shared" si="12" ref="M133:M139">+(J133-I133)/I133</f>
        <v>-0.0022233800385747715</v>
      </c>
    </row>
    <row r="134" spans="2:14" ht="16.5" customHeight="1" thickBot="1" thickTop="1">
      <c r="B134" s="356">
        <f t="shared" si="10"/>
        <v>115</v>
      </c>
      <c r="C134" s="418" t="s">
        <v>181</v>
      </c>
      <c r="D134" s="419" t="s">
        <v>111</v>
      </c>
      <c r="E134" s="420">
        <v>41359</v>
      </c>
      <c r="F134" s="246">
        <v>42516</v>
      </c>
      <c r="G134" s="421" t="s">
        <v>182</v>
      </c>
      <c r="H134" s="422" t="s">
        <v>183</v>
      </c>
      <c r="I134" s="423" t="s">
        <v>183</v>
      </c>
      <c r="J134" s="423" t="s">
        <v>183</v>
      </c>
      <c r="K134" s="180" t="s">
        <v>64</v>
      </c>
      <c r="L134" s="424"/>
      <c r="M134" s="90" t="e">
        <f t="shared" si="12"/>
        <v>#VALUE!</v>
      </c>
      <c r="N134" s="424"/>
    </row>
    <row r="135" spans="2:13" ht="16.5" customHeight="1" thickBot="1" thickTop="1">
      <c r="B135" s="356">
        <f t="shared" si="10"/>
        <v>116</v>
      </c>
      <c r="C135" s="377" t="s">
        <v>184</v>
      </c>
      <c r="D135" s="378" t="s">
        <v>128</v>
      </c>
      <c r="E135" s="425">
        <v>41984</v>
      </c>
      <c r="F135" s="426" t="s">
        <v>175</v>
      </c>
      <c r="G135" s="427" t="s">
        <v>175</v>
      </c>
      <c r="H135" s="428">
        <v>83.087</v>
      </c>
      <c r="I135" s="429">
        <v>82.663</v>
      </c>
      <c r="J135" s="429">
        <v>82.894</v>
      </c>
      <c r="K135" s="180" t="s">
        <v>64</v>
      </c>
      <c r="M135" s="90">
        <f t="shared" si="12"/>
        <v>0.002794478787365675</v>
      </c>
    </row>
    <row r="136" spans="2:13" ht="16.5" customHeight="1" thickTop="1">
      <c r="B136" s="356">
        <f t="shared" si="10"/>
        <v>117</v>
      </c>
      <c r="C136" s="430" t="s">
        <v>185</v>
      </c>
      <c r="D136" s="385" t="s">
        <v>56</v>
      </c>
      <c r="E136" s="431">
        <v>42170</v>
      </c>
      <c r="F136" s="246">
        <v>43235</v>
      </c>
      <c r="G136" s="432">
        <v>15.347</v>
      </c>
      <c r="H136" s="361">
        <v>984.261</v>
      </c>
      <c r="I136" s="361">
        <v>1063.093</v>
      </c>
      <c r="J136" s="361">
        <v>1075.453</v>
      </c>
      <c r="K136" s="180"/>
      <c r="M136" s="191">
        <f t="shared" si="12"/>
        <v>0.011626452248298032</v>
      </c>
    </row>
    <row r="137" spans="2:13" ht="16.5" customHeight="1">
      <c r="B137" s="356">
        <f t="shared" si="10"/>
        <v>118</v>
      </c>
      <c r="C137" s="433" t="s">
        <v>186</v>
      </c>
      <c r="D137" s="385" t="s">
        <v>10</v>
      </c>
      <c r="E137" s="379">
        <v>42352</v>
      </c>
      <c r="F137" s="246">
        <v>43245</v>
      </c>
      <c r="G137" s="432">
        <v>89.22</v>
      </c>
      <c r="H137" s="361">
        <v>5490.845</v>
      </c>
      <c r="I137" s="361">
        <v>6142.91</v>
      </c>
      <c r="J137" s="361">
        <v>6110.243</v>
      </c>
      <c r="K137" s="180"/>
      <c r="M137" s="191">
        <f t="shared" si="12"/>
        <v>-0.005317837962789535</v>
      </c>
    </row>
    <row r="138" spans="2:14" ht="16.5" customHeight="1">
      <c r="B138" s="356">
        <f t="shared" si="10"/>
        <v>119</v>
      </c>
      <c r="C138" s="434" t="s">
        <v>187</v>
      </c>
      <c r="D138" s="435" t="s">
        <v>25</v>
      </c>
      <c r="E138" s="436">
        <v>42580</v>
      </c>
      <c r="F138" s="246">
        <v>43245</v>
      </c>
      <c r="G138" s="376">
        <v>119.161</v>
      </c>
      <c r="H138" s="361">
        <v>4974.724</v>
      </c>
      <c r="I138" s="437">
        <v>5466.074</v>
      </c>
      <c r="J138" s="437">
        <v>5373.732</v>
      </c>
      <c r="K138" s="438"/>
      <c r="L138" s="439"/>
      <c r="M138" s="440">
        <f t="shared" si="12"/>
        <v>-0.01689366078834638</v>
      </c>
      <c r="N138" s="439"/>
    </row>
    <row r="139" spans="2:14" ht="16.5" customHeight="1" thickBot="1">
      <c r="B139" s="356">
        <f t="shared" si="10"/>
        <v>120</v>
      </c>
      <c r="C139" s="441" t="s">
        <v>188</v>
      </c>
      <c r="D139" s="245" t="s">
        <v>34</v>
      </c>
      <c r="E139" s="442">
        <v>42920</v>
      </c>
      <c r="F139" s="373">
        <v>43250</v>
      </c>
      <c r="G139" s="248">
        <v>0.58</v>
      </c>
      <c r="H139" s="443">
        <v>101.335</v>
      </c>
      <c r="I139" s="444">
        <v>102.643</v>
      </c>
      <c r="J139" s="444">
        <v>102.141</v>
      </c>
      <c r="K139" s="445"/>
      <c r="L139" s="446"/>
      <c r="M139" s="447">
        <f t="shared" si="12"/>
        <v>-0.004890737799947345</v>
      </c>
      <c r="N139" s="446"/>
    </row>
    <row r="140" spans="2:14" ht="13.5" customHeight="1" thickBot="1" thickTop="1">
      <c r="B140" s="448" t="s">
        <v>189</v>
      </c>
      <c r="C140" s="241"/>
      <c r="D140" s="241"/>
      <c r="E140" s="241"/>
      <c r="F140" s="241"/>
      <c r="G140" s="241"/>
      <c r="H140" s="241"/>
      <c r="I140" s="241"/>
      <c r="J140" s="242"/>
      <c r="K140" s="291"/>
      <c r="L140" s="291"/>
      <c r="M140" s="171"/>
      <c r="N140" s="291"/>
    </row>
    <row r="141" spans="2:14" ht="16.5" customHeight="1" thickBot="1" thickTop="1">
      <c r="B141" s="449">
        <v>121</v>
      </c>
      <c r="C141" s="450" t="s">
        <v>190</v>
      </c>
      <c r="D141" s="451" t="s">
        <v>126</v>
      </c>
      <c r="E141" s="452">
        <v>42024</v>
      </c>
      <c r="F141" s="453">
        <v>43251</v>
      </c>
      <c r="G141" s="454">
        <v>2.534</v>
      </c>
      <c r="H141" s="455">
        <v>115.21</v>
      </c>
      <c r="I141" s="455">
        <v>126.982</v>
      </c>
      <c r="J141" s="455">
        <v>127.505</v>
      </c>
      <c r="K141" s="219" t="s">
        <v>64</v>
      </c>
      <c r="L141" s="34"/>
      <c r="M141" s="456">
        <f>+(J141-I141)/I141</f>
        <v>0.0041186939881242704</v>
      </c>
      <c r="N141" s="34"/>
    </row>
    <row r="142" spans="2:13" ht="16.5" customHeight="1" thickBot="1" thickTop="1">
      <c r="B142" s="353" t="s">
        <v>191</v>
      </c>
      <c r="C142" s="68"/>
      <c r="D142" s="68"/>
      <c r="E142" s="68"/>
      <c r="F142" s="68"/>
      <c r="G142" s="68"/>
      <c r="H142" s="68"/>
      <c r="I142" s="68"/>
      <c r="J142" s="354"/>
      <c r="M142" s="171"/>
    </row>
    <row r="143" spans="2:13" ht="16.5" customHeight="1" thickBot="1" thickTop="1">
      <c r="B143" s="457">
        <v>122</v>
      </c>
      <c r="C143" s="458" t="s">
        <v>192</v>
      </c>
      <c r="D143" s="459" t="s">
        <v>111</v>
      </c>
      <c r="E143" s="460">
        <v>41317</v>
      </c>
      <c r="F143" s="246">
        <v>42865</v>
      </c>
      <c r="G143" s="461" t="s">
        <v>193</v>
      </c>
      <c r="H143" s="462" t="s">
        <v>183</v>
      </c>
      <c r="I143" s="462" t="s">
        <v>183</v>
      </c>
      <c r="J143" s="462" t="s">
        <v>183</v>
      </c>
      <c r="K143" s="180" t="s">
        <v>64</v>
      </c>
      <c r="M143" s="90" t="e">
        <f>+(J143-I143)/I143</f>
        <v>#VALUE!</v>
      </c>
    </row>
    <row r="144" spans="2:13" ht="16.5" customHeight="1" thickBot="1" thickTop="1">
      <c r="B144" s="463">
        <v>123</v>
      </c>
      <c r="C144" s="464" t="s">
        <v>194</v>
      </c>
      <c r="D144" s="465" t="s">
        <v>12</v>
      </c>
      <c r="E144" s="466">
        <v>42506</v>
      </c>
      <c r="F144" s="467">
        <v>43213</v>
      </c>
      <c r="G144" s="468">
        <v>176.964</v>
      </c>
      <c r="H144" s="469">
        <v>11091.766</v>
      </c>
      <c r="I144" s="469">
        <v>12008.753</v>
      </c>
      <c r="J144" s="469">
        <v>12141.134</v>
      </c>
      <c r="K144" s="180" t="s">
        <v>64</v>
      </c>
      <c r="M144" s="90">
        <f>+(J144-I144)/I144</f>
        <v>0.011023709122837266</v>
      </c>
    </row>
    <row r="145" spans="2:11" s="473" customFormat="1" ht="13.5" customHeight="1" thickTop="1">
      <c r="B145" s="470"/>
      <c r="C145" s="9"/>
      <c r="D145" s="9"/>
      <c r="E145" s="9"/>
      <c r="F145" s="9"/>
      <c r="G145" s="9"/>
      <c r="H145" s="446"/>
      <c r="I145" s="446"/>
      <c r="J145" s="471"/>
      <c r="K145" s="472"/>
    </row>
    <row r="146" spans="2:10" s="473" customFormat="1" ht="13.5" customHeight="1">
      <c r="B146" s="470" t="s">
        <v>195</v>
      </c>
      <c r="H146" s="474"/>
      <c r="I146" s="474"/>
      <c r="J146" s="475"/>
    </row>
    <row r="147" spans="2:13" s="473" customFormat="1" ht="15.75" customHeight="1">
      <c r="B147" s="470" t="s">
        <v>196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197</v>
      </c>
      <c r="E148" s="477"/>
      <c r="F148" s="478"/>
      <c r="G148" s="102"/>
      <c r="H148" s="478"/>
      <c r="I148" s="481"/>
      <c r="J148" s="479"/>
      <c r="M148" s="480"/>
    </row>
    <row r="149" spans="2:13" s="473" customFormat="1" ht="15.75" customHeight="1" thickBot="1">
      <c r="B149" s="470" t="s">
        <v>199</v>
      </c>
      <c r="D149" s="476"/>
      <c r="E149" s="477"/>
      <c r="F149" s="477"/>
      <c r="G149" s="102" t="s">
        <v>198</v>
      </c>
      <c r="H149" s="478"/>
      <c r="I149" s="478"/>
      <c r="J149" s="479"/>
      <c r="M149" s="480"/>
    </row>
    <row r="150" spans="2:13" s="473" customFormat="1" ht="15.75" customHeight="1" thickBot="1" thickTop="1">
      <c r="B150" s="470" t="s">
        <v>200</v>
      </c>
      <c r="C150" s="476"/>
      <c r="D150" s="476"/>
      <c r="E150" s="477"/>
      <c r="F150" s="477"/>
      <c r="G150" s="482"/>
      <c r="H150" s="483"/>
      <c r="I150" s="478"/>
      <c r="J150" s="479"/>
      <c r="M150" s="480"/>
    </row>
    <row r="151" spans="2:13" s="473" customFormat="1" ht="15.75" customHeight="1" thickTop="1">
      <c r="B151" s="484"/>
      <c r="C151" s="476"/>
      <c r="D151" s="476"/>
      <c r="E151" s="477"/>
      <c r="F151" s="477"/>
      <c r="G151" s="477"/>
      <c r="H151" s="478"/>
      <c r="I151" s="478"/>
      <c r="J151" s="479"/>
      <c r="M151" s="480"/>
    </row>
    <row r="152" spans="2:13" s="473" customFormat="1" ht="15.75" customHeight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 t="s">
        <v>201</v>
      </c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/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 t="s">
        <v>198</v>
      </c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/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2:13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2:13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2:13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2:13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2:13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2:13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2:13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2:13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2:13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2:13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2:13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2:13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2:13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10"/>
    </row>
    <row r="510" spans="2:13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1:14" s="34" customFormat="1" ht="15.75" customHeight="1">
      <c r="A511" s="9"/>
      <c r="B511" s="484"/>
      <c r="C511" s="476"/>
      <c r="D511" s="476"/>
      <c r="E511" s="477"/>
      <c r="F511" s="477"/>
      <c r="G511" s="477"/>
      <c r="H511" s="478"/>
      <c r="I511" s="478"/>
      <c r="J511" s="479"/>
      <c r="K511" s="9"/>
      <c r="L511" s="9"/>
      <c r="M511" s="10"/>
      <c r="N511" s="9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70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9"/>
      <c r="D519" s="9"/>
      <c r="E519" s="9"/>
      <c r="F519" s="9"/>
      <c r="G519" s="9"/>
      <c r="H519" s="446"/>
      <c r="I519" s="446"/>
      <c r="J519" s="485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46"/>
      <c r="I520" s="446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46"/>
      <c r="I521" s="446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46"/>
      <c r="I522" s="446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46"/>
      <c r="I523" s="446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46"/>
      <c r="I524" s="446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46"/>
      <c r="I525" s="446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46"/>
      <c r="I526" s="446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46"/>
      <c r="I527" s="446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46"/>
      <c r="I528" s="446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46"/>
      <c r="I529" s="446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46"/>
      <c r="I530" s="446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46"/>
      <c r="I531" s="446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46"/>
      <c r="I532" s="446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46"/>
      <c r="I533" s="446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46"/>
      <c r="I534" s="446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46"/>
      <c r="I535" s="446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46"/>
      <c r="I536" s="446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46"/>
      <c r="I537" s="446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46"/>
      <c r="I538" s="446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46"/>
      <c r="I539" s="446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46"/>
      <c r="I540" s="446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46"/>
      <c r="I541" s="446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46"/>
      <c r="I542" s="446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46"/>
      <c r="I543" s="446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46"/>
      <c r="I544" s="446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46"/>
      <c r="I545" s="446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46"/>
      <c r="I546" s="446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46"/>
      <c r="I547" s="446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46"/>
      <c r="I548" s="446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46"/>
      <c r="I549" s="446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46"/>
      <c r="I550" s="446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46"/>
      <c r="I551" s="446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46"/>
      <c r="I552" s="446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46"/>
      <c r="I553" s="446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46"/>
      <c r="I554" s="446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46"/>
      <c r="I555" s="446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46"/>
      <c r="I556" s="446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46"/>
      <c r="I557" s="446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46"/>
      <c r="I558" s="446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46"/>
      <c r="I559" s="446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46"/>
      <c r="I560" s="446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46"/>
      <c r="I561" s="446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46"/>
      <c r="I562" s="446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46"/>
      <c r="I563" s="446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46"/>
      <c r="I564" s="446"/>
      <c r="J564" s="485"/>
      <c r="K564" s="9"/>
      <c r="L564" s="9"/>
      <c r="M564" s="10"/>
      <c r="N564" s="9"/>
    </row>
    <row r="565" spans="1:14" s="34" customFormat="1" ht="15.75" customHeight="1">
      <c r="A565" s="9"/>
      <c r="B565" s="484"/>
      <c r="C565" s="9"/>
      <c r="D565" s="9"/>
      <c r="E565" s="9"/>
      <c r="F565" s="9"/>
      <c r="G565" s="9"/>
      <c r="H565" s="446"/>
      <c r="I565" s="446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476"/>
      <c r="D566" s="476"/>
      <c r="E566" s="477"/>
      <c r="F566" s="477"/>
      <c r="G566" s="477"/>
      <c r="H566" s="478"/>
      <c r="I566" s="478"/>
      <c r="J566" s="479"/>
      <c r="K566" s="9"/>
      <c r="L566" s="9"/>
      <c r="M566" s="10"/>
      <c r="N566" s="9"/>
    </row>
    <row r="580" spans="2:14" s="476" customFormat="1" ht="18.75" customHeight="1">
      <c r="B580" s="484"/>
      <c r="C580" s="486"/>
      <c r="E580" s="477"/>
      <c r="F580" s="477"/>
      <c r="G580" s="477"/>
      <c r="H580" s="478"/>
      <c r="I580" s="478"/>
      <c r="J580" s="479"/>
      <c r="K580" s="9"/>
      <c r="L580" s="9"/>
      <c r="M580" s="10"/>
      <c r="N580" s="9"/>
    </row>
    <row r="596" spans="1:14" s="477" customFormat="1" ht="15">
      <c r="A596" s="9"/>
      <c r="B596" s="484"/>
      <c r="C596" s="476"/>
      <c r="D596" s="476"/>
      <c r="H596" s="478"/>
      <c r="I596" s="478"/>
      <c r="J596" s="479"/>
      <c r="K596" s="9"/>
      <c r="L596" s="9"/>
      <c r="M596" s="10"/>
      <c r="N596" s="9"/>
    </row>
  </sheetData>
  <autoFilter ref="D1:D596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2018-06-01T12:53:17Z</dcterms:created>
  <dcterms:modified xsi:type="dcterms:W3CDTF">2018-06-01T12:55:01Z</dcterms:modified>
  <cp:category/>
  <cp:version/>
  <cp:contentType/>
  <cp:contentStatus/>
</cp:coreProperties>
</file>